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9E544F76-F365-4949-B9E4-69C1EEB32C41}"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<sst xmlns="http://schemas.openxmlformats.org/spreadsheetml/2006/main" count="490" uniqueCount="280">
  <si>
    <t xml:space="preserve">              V Y H O D N O T E N I E   H E R N E J   Š T A T I S T I K Y</t>
  </si>
  <si>
    <t>domáci</t>
  </si>
  <si>
    <t>:</t>
  </si>
  <si>
    <t>hostia</t>
  </si>
  <si>
    <t>Young Angels U 15</t>
  </si>
  <si>
    <t>Pieštanské Čajočky</t>
  </si>
  <si>
    <t>výsledok</t>
  </si>
  <si>
    <t xml:space="preserve"> číslo stretnutia</t>
  </si>
  <si>
    <t>V 56</t>
  </si>
  <si>
    <t xml:space="preserve"> stav po 1. štvrtine</t>
  </si>
  <si>
    <t xml:space="preserve"> dátum</t>
  </si>
  <si>
    <t>6.2.2022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</si>
  <si>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</si>
  <si>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</si>
  <si>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</si>
  <si>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</si>
  <si>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</si>
  <si>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</si>
  <si>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</si>
  <si>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</si>
  <si>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</si>
  <si>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</si>
  <si>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</si>
  <si>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</si>
  <si>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</si>
  <si>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</si>
  <si>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</si>
  <si>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</si>
  <si>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</si>
  <si>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</si>
  <si>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</si>
  <si>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</si>
  <si>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</si>
  <si>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</si>
  <si>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</si>
  <si>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</si>
  <si>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</si>
  <si>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</si>
  <si>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</si>
  <si>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</si>
  <si>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</si>
  <si>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</si>
  <si>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</si>
  <si>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</si>
  <si>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</si>
  <si>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</si>
  <si>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</si>
  <si>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</si>
  <si>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</si>
  <si>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</si>
  <si>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</si>
  <si>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</si>
  <si>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SLIVKÁROVÁ SABÍNA</t>
  </si>
  <si>
    <t>K</t>
  </si>
  <si>
    <t>DUBECKÁ LENKA</t>
  </si>
  <si>
    <t>ČATLOŠOVÁ NELA</t>
  </si>
  <si>
    <t>HUDECOVÁ Daniela</t>
  </si>
  <si>
    <t>C4</t>
  </si>
  <si>
    <t>LUKČOVÁ VERONIKA</t>
  </si>
  <si>
    <t>NERADOVÂ EMMA</t>
  </si>
  <si>
    <t>BUCKOVÁTAMARA</t>
  </si>
  <si>
    <t>R2</t>
  </si>
  <si>
    <t>VARGOVÁ NATAŠA</t>
  </si>
  <si>
    <t>ZENTKOVÁ MÁRIA</t>
  </si>
  <si>
    <t>SEDIVÁ KATKA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</si>
  <si>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</si>
  <si>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</si>
  <si>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</si>
  <si>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</si>
  <si>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</si>
  <si>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</si>
  <si>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</si>
  <si>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</si>
  <si>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</si>
  <si>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</si>
  <si>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</si>
  <si>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</si>
  <si>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</si>
  <si>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</si>
  <si>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</si>
  <si>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</si>
  <si>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</si>
  <si>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</si>
  <si>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</si>
  <si>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</si>
  <si>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</si>
  <si>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</si>
  <si>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</si>
  <si>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</si>
  <si>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</si>
  <si>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</si>
  <si>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</si>
  <si>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</si>
  <si>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Kiss Tomáš</t>
  </si>
  <si>
    <t>Hodnota známok môže byť : 1; 2, 3; 4; 5; 6; 7; 8; 9; 10</t>
  </si>
  <si>
    <t>Černicky Peter</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</si>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</sst>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9" zoomScale="115" zoomScaleNormal="115" workbookViewId="0">
      <selection activeCell="C29" sqref="C29"/>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60" t="s">
        <v>1</v>
      </c>
      <c r="E3" s="461"/>
      <c r="F3" s="461"/>
      <c r="G3" s="461"/>
      <c r="H3" s="461"/>
      <c r="I3" s="461"/>
      <c r="J3" s="461"/>
      <c r="K3" s="462"/>
      <c r="L3" s="74" t="s">
        <v>2</v>
      </c>
      <c r="M3" s="406" t="s">
        <v>3</v>
      </c>
      <c r="N3" s="725"/>
      <c r="O3" s="725"/>
      <c r="P3" s="725"/>
      <c r="Q3" s="725"/>
      <c r="R3" s="725"/>
      <c r="S3" s="725"/>
      <c r="T3" s="726"/>
      <c r="U3" s="3"/>
      <c r="V3" s="3"/>
      <c r="W3" s="3"/>
      <c r="X3" s="3"/>
      <c r="Y3" s="3"/>
      <c r="Z3" s="3"/>
      <c r="AA3" s="3"/>
      <c r="AB3" s="1"/>
      <c r="AC3" s="1"/>
    </row>
    <row r="4" spans="1:29" ht="15.95" customHeight="1">
      <c r="A4" s="14"/>
      <c r="B4" s="10"/>
      <c r="C4" s="10"/>
      <c r="D4" s="473" t="s">
        <v>4</v>
      </c>
      <c r="E4" s="474"/>
      <c r="F4" s="474"/>
      <c r="G4" s="474"/>
      <c r="H4" s="474"/>
      <c r="I4" s="474"/>
      <c r="J4" s="474"/>
      <c r="K4" s="475"/>
      <c r="L4" s="74" t="s">
        <v>2</v>
      </c>
      <c r="M4" s="473" t="s">
        <v>5</v>
      </c>
      <c r="N4" s="474"/>
      <c r="O4" s="474"/>
      <c r="P4" s="474"/>
      <c r="Q4" s="474"/>
      <c r="R4" s="474"/>
      <c r="S4" s="474"/>
      <c r="T4" s="475"/>
      <c r="U4" s="3"/>
      <c r="V4" s="3"/>
      <c r="W4" s="3"/>
      <c r="X4" s="3"/>
      <c r="Y4" s="3"/>
      <c r="Z4" s="3"/>
      <c r="AA4" s="3"/>
      <c r="AB4" s="1"/>
      <c r="AC4" s="1"/>
    </row>
    <row r="5" spans="1:29" ht="15.95" customHeight="1">
      <c r="A5" s="14"/>
      <c r="B5" s="10"/>
      <c r="C5" s="19" t="s">
        <v>6</v>
      </c>
      <c r="D5" s="476">
        <v>68</v>
      </c>
      <c r="E5" s="477"/>
      <c r="F5" s="477"/>
      <c r="G5" s="477"/>
      <c r="H5" s="477"/>
      <c r="I5" s="477"/>
      <c r="J5" s="477"/>
      <c r="K5" s="478"/>
      <c r="L5" s="74" t="s">
        <v>2</v>
      </c>
      <c r="M5" s="473">
        <v>38</v>
      </c>
      <c r="N5" s="487"/>
      <c r="O5" s="487"/>
      <c r="P5" s="487"/>
      <c r="Q5" s="487"/>
      <c r="R5" s="487"/>
      <c r="S5" s="487"/>
      <c r="T5" s="488"/>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20" t="s">
        <v>7</v>
      </c>
      <c r="C7" s="727"/>
      <c r="D7" s="443" t="s">
        <v>8</v>
      </c>
      <c r="E7" s="444"/>
      <c r="F7" s="444"/>
      <c r="G7" s="445"/>
      <c r="H7" s="445"/>
      <c r="I7" s="446"/>
      <c r="J7" s="10"/>
      <c r="K7" s="10"/>
      <c r="L7" s="10"/>
      <c r="M7" s="10"/>
      <c r="N7" s="13"/>
      <c r="O7" s="469" t="s">
        <v>9</v>
      </c>
      <c r="P7" s="470"/>
      <c r="Q7" s="470"/>
      <c r="R7" s="470"/>
      <c r="S7" s="470"/>
      <c r="T7" s="470"/>
      <c r="U7" s="470"/>
      <c r="V7" s="471"/>
      <c r="W7" s="402">
        <v>25</v>
      </c>
      <c r="X7" s="403">
        <v>12</v>
      </c>
      <c r="Y7" s="10"/>
      <c r="Z7" s="10"/>
      <c r="AA7" s="10"/>
      <c r="AB7" s="10"/>
      <c r="AC7" s="1"/>
    </row>
    <row r="8" spans="1:29" ht="15.95" customHeight="1">
      <c r="A8" s="14"/>
      <c r="B8" s="455" t="s">
        <v>10</v>
      </c>
      <c r="C8" s="728"/>
      <c r="D8" s="447" t="s">
        <v>11</v>
      </c>
      <c r="E8" s="448"/>
      <c r="F8" s="448"/>
      <c r="G8" s="449"/>
      <c r="H8" s="449"/>
      <c r="I8" s="450"/>
      <c r="J8" s="10"/>
      <c r="K8" s="10"/>
      <c r="L8" s="1"/>
      <c r="M8" s="1"/>
      <c r="N8" s="1"/>
      <c r="O8" s="466" t="s">
        <v>12</v>
      </c>
      <c r="P8" s="467"/>
      <c r="Q8" s="467"/>
      <c r="R8" s="467"/>
      <c r="S8" s="467"/>
      <c r="T8" s="467"/>
      <c r="U8" s="467"/>
      <c r="V8" s="468"/>
      <c r="W8" s="404">
        <v>15</v>
      </c>
      <c r="X8" s="405">
        <v>10</v>
      </c>
      <c r="Y8" s="10"/>
      <c r="Z8" s="10"/>
      <c r="AA8" s="10"/>
      <c r="AB8" s="10"/>
      <c r="AC8" s="17"/>
    </row>
    <row r="9" spans="1:29" ht="17.25" customHeight="1">
      <c r="A9" s="14"/>
      <c r="B9" s="455" t="s">
        <v>13</v>
      </c>
      <c r="C9" s="728"/>
      <c r="D9" s="451" t="s">
        <v>14</v>
      </c>
      <c r="E9" s="452"/>
      <c r="F9" s="452"/>
      <c r="G9" s="453"/>
      <c r="H9" s="453"/>
      <c r="I9" s="454"/>
      <c r="J9" s="10"/>
      <c r="K9" s="10"/>
      <c r="L9" s="1"/>
      <c r="M9" s="1"/>
      <c r="N9" s="1"/>
      <c r="O9" s="466" t="s">
        <v>15</v>
      </c>
      <c r="P9" s="467"/>
      <c r="Q9" s="467"/>
      <c r="R9" s="467"/>
      <c r="S9" s="467"/>
      <c r="T9" s="467"/>
      <c r="U9" s="467"/>
      <c r="V9" s="468"/>
      <c r="W9" s="404">
        <v>12</v>
      </c>
      <c r="X9" s="405">
        <v>9</v>
      </c>
      <c r="Y9" s="10"/>
      <c r="Z9" s="10"/>
      <c r="AA9" s="10"/>
      <c r="AB9" s="10"/>
      <c r="AC9" s="17"/>
    </row>
    <row r="10" spans="1:29" ht="15.95" customHeight="1">
      <c r="A10" s="14"/>
      <c r="B10" s="472" t="s">
        <v>16</v>
      </c>
      <c r="C10" s="729"/>
      <c r="D10" s="463" t="s">
        <v>17</v>
      </c>
      <c r="E10" s="464"/>
      <c r="F10" s="464"/>
      <c r="G10" s="464"/>
      <c r="H10" s="464"/>
      <c r="I10" s="465"/>
      <c r="J10" s="1"/>
      <c r="K10" s="10"/>
      <c r="L10" s="1"/>
      <c r="M10" s="1"/>
      <c r="N10" s="1"/>
      <c r="O10" s="466" t="s">
        <v>18</v>
      </c>
      <c r="P10" s="467"/>
      <c r="Q10" s="467"/>
      <c r="R10" s="467"/>
      <c r="S10" s="467"/>
      <c r="T10" s="467"/>
      <c r="U10" s="467"/>
      <c r="V10" s="468"/>
      <c r="W10" s="404">
        <v>16</v>
      </c>
      <c r="X10" s="405">
        <v>7</v>
      </c>
      <c r="Y10" s="10"/>
      <c r="Z10" s="10"/>
      <c r="AA10" s="10"/>
      <c r="AB10" s="10"/>
      <c r="AC10" s="17"/>
    </row>
    <row r="11" spans="1:29" ht="15.95" customHeight="1">
      <c r="A11" s="14"/>
      <c r="B11" s="412" t="s">
        <v>19</v>
      </c>
      <c r="C11" s="730"/>
      <c r="D11" s="489" t="s">
        <v>20</v>
      </c>
      <c r="E11" s="490"/>
      <c r="F11" s="490"/>
      <c r="G11" s="490"/>
      <c r="H11" s="490"/>
      <c r="I11" s="491"/>
      <c r="J11" s="1"/>
      <c r="K11" s="10"/>
      <c r="L11" s="75"/>
      <c r="M11" s="1"/>
      <c r="N11" s="1"/>
      <c r="O11" s="492" t="s">
        <v>21</v>
      </c>
      <c r="P11" s="493"/>
      <c r="Q11" s="493"/>
      <c r="R11" s="493"/>
      <c r="S11" s="493"/>
      <c r="T11" s="493"/>
      <c r="U11" s="493"/>
      <c r="V11" s="494"/>
      <c r="W11" s="78"/>
      <c r="X11" s="79"/>
      <c r="Y11" s="10"/>
      <c r="Z11" s="10"/>
      <c r="AA11" s="10"/>
      <c r="AB11" s="10"/>
      <c r="AC11" s="17"/>
    </row>
    <row r="12" spans="1:29" ht="19.5" customHeight="1">
      <c r="A12" s="8"/>
      <c r="B12" s="3"/>
      <c r="C12" s="2" t="s">
        <v>22</v>
      </c>
      <c r="D12" s="2"/>
      <c r="E12" s="2"/>
      <c r="F12" s="4" t="s">
        <v>23</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00" t="s">
        <v>24</v>
      </c>
      <c r="B13" s="503" t="s">
        <v>25</v>
      </c>
      <c r="C13" s="506" t="s">
        <v>26</v>
      </c>
      <c r="D13" s="516" t="s">
        <v>27</v>
      </c>
      <c r="E13" s="515" t="s">
        <v>28</v>
      </c>
      <c r="F13" s="520"/>
      <c r="G13" s="520"/>
      <c r="H13" s="520"/>
      <c r="I13" s="520"/>
      <c r="J13" s="520"/>
      <c r="K13" s="520"/>
      <c r="L13" s="520"/>
      <c r="M13" s="520"/>
      <c r="N13" s="520"/>
      <c r="O13" s="520"/>
      <c r="P13" s="520"/>
      <c r="Q13" s="520"/>
      <c r="R13" s="520"/>
      <c r="S13" s="521"/>
      <c r="T13" s="437" t="s">
        <v>29</v>
      </c>
      <c r="U13" s="438"/>
      <c r="V13" s="438"/>
      <c r="W13" s="438"/>
      <c r="X13" s="438"/>
      <c r="Y13" s="438"/>
      <c r="Z13" s="439"/>
      <c r="AA13" s="515" t="s">
        <v>30</v>
      </c>
      <c r="AB13" s="439"/>
      <c r="AC13" s="20"/>
    </row>
    <row r="14" spans="1:29" ht="15" customHeight="1">
      <c r="A14" s="501"/>
      <c r="B14" s="504"/>
      <c r="C14" s="507"/>
      <c r="D14" s="517"/>
      <c r="E14" s="509" t="s">
        <v>31</v>
      </c>
      <c r="F14" s="510"/>
      <c r="G14" s="511"/>
      <c r="H14" s="509" t="s">
        <v>32</v>
      </c>
      <c r="I14" s="510"/>
      <c r="J14" s="511"/>
      <c r="K14" s="509" t="s">
        <v>33</v>
      </c>
      <c r="L14" s="510"/>
      <c r="M14" s="511"/>
      <c r="N14" s="509" t="s">
        <v>34</v>
      </c>
      <c r="O14" s="510"/>
      <c r="P14" s="519"/>
      <c r="Q14" s="512" t="s">
        <v>35</v>
      </c>
      <c r="R14" s="513"/>
      <c r="S14" s="514"/>
      <c r="T14" s="481" t="s">
        <v>36</v>
      </c>
      <c r="U14" s="479" t="s">
        <v>37</v>
      </c>
      <c r="V14" s="483" t="s">
        <v>38</v>
      </c>
      <c r="W14" s="483" t="s">
        <v>39</v>
      </c>
      <c r="X14" s="483" t="s">
        <v>40</v>
      </c>
      <c r="Y14" s="483" t="s">
        <v>41</v>
      </c>
      <c r="Z14" s="485" t="s">
        <v>42</v>
      </c>
      <c r="AA14" s="479" t="s">
        <v>43</v>
      </c>
      <c r="AB14" s="485" t="s">
        <v>44</v>
      </c>
      <c r="AC14" s="485" t="s">
        <v>45</v>
      </c>
    </row>
    <row r="15" spans="1:29" ht="15" customHeight="1">
      <c r="A15" s="502"/>
      <c r="B15" s="505"/>
      <c r="C15" s="508"/>
      <c r="D15" s="518"/>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82"/>
      <c r="U15" s="480"/>
      <c r="V15" s="484"/>
      <c r="W15" s="484"/>
      <c r="X15" s="484"/>
      <c r="Y15" s="484"/>
      <c r="Z15" s="486"/>
      <c r="AA15" s="480"/>
      <c r="AB15" s="486"/>
      <c r="AC15" s="496"/>
    </row>
    <row r="16" spans="1:29" ht="15" customHeight="1">
      <c r="A16" s="382">
        <v>10</v>
      </c>
      <c r="B16" s="377" t="s">
        <v>49</v>
      </c>
      <c r="C16" s="372" t="s">
        <v>50</v>
      </c>
      <c r="D16" s="48">
        <v>23</v>
      </c>
      <c r="E16" s="387">
        <v>1</v>
      </c>
      <c r="F16" s="392">
        <v>3</v>
      </c>
      <c r="G16" s="82">
        <f>IF(F16&gt;0,E16/F16*100,0)</f>
        <v>33.333333333333329</v>
      </c>
      <c r="H16" s="387">
        <v>1</v>
      </c>
      <c r="I16" s="392">
        <v>3</v>
      </c>
      <c r="J16" s="82">
        <f>IF(I16&gt;0,H16/I16*100,0)</f>
        <v>33.333333333333329</v>
      </c>
      <c r="K16" s="387">
        <v>0</v>
      </c>
      <c r="L16" s="392">
        <v>0</v>
      </c>
      <c r="M16" s="82">
        <f>IF(L16&gt;0,K16/L16*100,0)</f>
        <v>0</v>
      </c>
      <c r="N16" s="63">
        <f t="shared" ref="N16:O19" si="0">IF(E16+H16+K16&gt;0,E16+H16+K16,0)</f>
        <v>2</v>
      </c>
      <c r="O16" s="64">
        <f t="shared" si="0"/>
        <v>6</v>
      </c>
      <c r="P16" s="82">
        <f>IF(O16&gt;0,N16/O16*100,0)</f>
        <v>33.333333333333329</v>
      </c>
      <c r="Q16" s="387">
        <v>1</v>
      </c>
      <c r="R16" s="392">
        <v>2</v>
      </c>
      <c r="S16" s="31">
        <f>IF(R16&gt;0,Q16/R16*100,0)</f>
        <v>50</v>
      </c>
      <c r="T16" s="104">
        <f>IF(E16*2+H16*2+K16*3+Q16&gt;0,E16*2+H16*2+K16*3+Q16,0)</f>
        <v>5</v>
      </c>
      <c r="U16" s="387">
        <v>1</v>
      </c>
      <c r="V16" s="392">
        <v>1</v>
      </c>
      <c r="W16" s="392">
        <v>4</v>
      </c>
      <c r="X16" s="392">
        <v>0</v>
      </c>
      <c r="Y16" s="392">
        <v>0</v>
      </c>
      <c r="Z16" s="397">
        <v>0</v>
      </c>
      <c r="AA16" s="387">
        <v>1</v>
      </c>
      <c r="AB16" s="397">
        <v>4</v>
      </c>
      <c r="AC16" s="361">
        <f>IF((V16+W16+X16-AA16-(F16-E16+I16-H16+L16-K16))*0.791+Y16*1.209-(R16-Q16)*0.7088+Z16+T16&lt;&gt;0,(V16+W16+X16-AA16-(F16-E16+I16-H16+L16-K16))*0.791+Y16*1.209-(R16-Q16)*0.7088+Z16+T16,0)</f>
        <v>4.2911999999999999</v>
      </c>
    </row>
    <row r="17" spans="1:29" ht="15" customHeight="1">
      <c r="A17" s="383">
        <v>1</v>
      </c>
      <c r="B17" s="378" t="s">
        <v>51</v>
      </c>
      <c r="C17" s="373" t="s">
        <v>52</v>
      </c>
      <c r="D17" s="56">
        <v>24</v>
      </c>
      <c r="E17" s="388">
        <v>5</v>
      </c>
      <c r="F17" s="393">
        <v>9</v>
      </c>
      <c r="G17" s="83">
        <f t="shared" ref="G17:G30" si="1">IF(F17&gt;0,E17/F17*100,0)</f>
        <v>55.555555555555557</v>
      </c>
      <c r="H17" s="388">
        <v>1</v>
      </c>
      <c r="I17" s="393">
        <v>3</v>
      </c>
      <c r="J17" s="83">
        <f t="shared" ref="J17:J30" si="2">IF(I17&gt;0,H17/I17*100,0)</f>
        <v>33.333333333333329</v>
      </c>
      <c r="K17" s="388">
        <v>1</v>
      </c>
      <c r="L17" s="393">
        <v>1</v>
      </c>
      <c r="M17" s="83">
        <f t="shared" ref="M17:M30" si="3">IF(L17&gt;0,K17/L17*100,0)</f>
        <v>100</v>
      </c>
      <c r="N17" s="65">
        <f t="shared" si="0"/>
        <v>7</v>
      </c>
      <c r="O17" s="50">
        <f t="shared" si="0"/>
        <v>13</v>
      </c>
      <c r="P17" s="83">
        <f t="shared" ref="P17:P30" si="4">IF(O17&gt;0,N17/O17*100,0)</f>
        <v>53.846153846153847</v>
      </c>
      <c r="Q17" s="388">
        <v>0</v>
      </c>
      <c r="R17" s="393">
        <v>1</v>
      </c>
      <c r="S17" s="34">
        <f t="shared" ref="S17:S30" si="5">IF(R17&gt;0,Q17/R17*100,0)</f>
        <v>0</v>
      </c>
      <c r="T17" s="114">
        <f t="shared" ref="T17:T30" si="6">IF(E17*2+H17*2+K17*3+Q17&gt;0,E17*2+H17*2+K17*3+Q17,0)</f>
        <v>15</v>
      </c>
      <c r="U17" s="388">
        <v>2</v>
      </c>
      <c r="V17" s="393">
        <v>2</v>
      </c>
      <c r="W17" s="393">
        <v>3</v>
      </c>
      <c r="X17" s="393">
        <v>1</v>
      </c>
      <c r="Y17" s="393">
        <v>1</v>
      </c>
      <c r="Z17" s="398">
        <v>0</v>
      </c>
      <c r="AA17" s="388">
        <v>0</v>
      </c>
      <c r="AB17" s="398">
        <v>3</v>
      </c>
      <c r="AC17" s="361">
        <f>IF((V17+W17+X17-AA17-(F17-E17+I17-H17+L17-K17))*0.791+Y17*1.209-(R17-Q17)*0.7088+Z17+T17&lt;&gt;0,(V17+W17+X17-AA17-(F17-E17+I17-H17+L17-K17))*0.791+Y17*1.209-(R17-Q17)*0.7088+Z17+T17,0)</f>
        <v>15.5002</v>
      </c>
    </row>
    <row r="18" spans="1:29" ht="15" customHeight="1">
      <c r="A18" s="384">
        <v>4</v>
      </c>
      <c r="B18" s="379" t="s">
        <v>53</v>
      </c>
      <c r="C18" s="374" t="s">
        <v>54</v>
      </c>
      <c r="D18" s="48">
        <v>23</v>
      </c>
      <c r="E18" s="389">
        <v>7</v>
      </c>
      <c r="F18" s="394">
        <v>9</v>
      </c>
      <c r="G18" s="83">
        <f t="shared" si="1"/>
        <v>77.777777777777786</v>
      </c>
      <c r="H18" s="389">
        <v>2</v>
      </c>
      <c r="I18" s="394">
        <v>3</v>
      </c>
      <c r="J18" s="83">
        <f t="shared" si="2"/>
        <v>66.666666666666657</v>
      </c>
      <c r="K18" s="389">
        <v>1</v>
      </c>
      <c r="L18" s="394">
        <v>2</v>
      </c>
      <c r="M18" s="83">
        <f t="shared" si="3"/>
        <v>50</v>
      </c>
      <c r="N18" s="65">
        <f t="shared" si="0"/>
        <v>10</v>
      </c>
      <c r="O18" s="50">
        <f t="shared" si="0"/>
        <v>14</v>
      </c>
      <c r="P18" s="83">
        <f t="shared" si="4"/>
        <v>71.428571428571431</v>
      </c>
      <c r="Q18" s="389">
        <v>1</v>
      </c>
      <c r="R18" s="394">
        <v>3</v>
      </c>
      <c r="S18" s="34">
        <f t="shared" si="5"/>
        <v>33.333333333333329</v>
      </c>
      <c r="T18" s="114">
        <f t="shared" si="6"/>
        <v>22</v>
      </c>
      <c r="U18" s="389">
        <v>1</v>
      </c>
      <c r="V18" s="394">
        <v>1</v>
      </c>
      <c r="W18" s="394">
        <v>7</v>
      </c>
      <c r="X18" s="394">
        <v>2</v>
      </c>
      <c r="Y18" s="394">
        <v>2</v>
      </c>
      <c r="Z18" s="399">
        <v>0</v>
      </c>
      <c r="AA18" s="389">
        <v>4</v>
      </c>
      <c r="AB18" s="399">
        <v>1</v>
      </c>
      <c r="AC18" s="361">
        <f t="shared" ref="AC18:AC30" si="7">IF((V18+W18+X18-AA18-(F18-E18+I18-H18+L18-K18))*0.791+Y18*1.209-(R18-Q18)*0.7088+Z18+T18&lt;&gt;0,(V18+W18+X18-AA18-(F18-E18+I18-H18+L18-K18))*0.791+Y18*1.209-(R18-Q18)*0.7088+Z18+T18,0)</f>
        <v>24.5824</v>
      </c>
    </row>
    <row r="19" spans="1:29" ht="15" customHeight="1">
      <c r="A19" s="383">
        <v>5</v>
      </c>
      <c r="B19" s="378" t="s">
        <v>49</v>
      </c>
      <c r="C19" s="373" t="s">
        <v>55</v>
      </c>
      <c r="D19" s="56">
        <v>21</v>
      </c>
      <c r="E19" s="388">
        <v>2</v>
      </c>
      <c r="F19" s="393">
        <v>2</v>
      </c>
      <c r="G19" s="83">
        <f t="shared" si="1"/>
        <v>100</v>
      </c>
      <c r="H19" s="388">
        <v>0</v>
      </c>
      <c r="I19" s="393">
        <v>1</v>
      </c>
      <c r="J19" s="83">
        <f t="shared" si="2"/>
        <v>0</v>
      </c>
      <c r="K19" s="388">
        <v>1</v>
      </c>
      <c r="L19" s="393">
        <v>3</v>
      </c>
      <c r="M19" s="83">
        <f t="shared" si="3"/>
        <v>33.333333333333329</v>
      </c>
      <c r="N19" s="65">
        <f t="shared" si="0"/>
        <v>3</v>
      </c>
      <c r="O19" s="50">
        <f t="shared" si="0"/>
        <v>6</v>
      </c>
      <c r="P19" s="83">
        <f t="shared" si="4"/>
        <v>50</v>
      </c>
      <c r="Q19" s="388">
        <v>0</v>
      </c>
      <c r="R19" s="393">
        <v>0</v>
      </c>
      <c r="S19" s="34">
        <f t="shared" si="5"/>
        <v>0</v>
      </c>
      <c r="T19" s="114">
        <f t="shared" si="6"/>
        <v>7</v>
      </c>
      <c r="U19" s="388">
        <v>0</v>
      </c>
      <c r="V19" s="393">
        <v>0</v>
      </c>
      <c r="W19" s="393">
        <v>5</v>
      </c>
      <c r="X19" s="393">
        <v>2</v>
      </c>
      <c r="Y19" s="393">
        <v>0</v>
      </c>
      <c r="Z19" s="398">
        <v>1</v>
      </c>
      <c r="AA19" s="388">
        <v>0</v>
      </c>
      <c r="AB19" s="398">
        <v>2</v>
      </c>
      <c r="AC19" s="361">
        <f t="shared" si="7"/>
        <v>11.164</v>
      </c>
    </row>
    <row r="20" spans="1:29" ht="15" customHeight="1">
      <c r="A20" s="385">
        <v>7</v>
      </c>
      <c r="B20" s="380" t="s">
        <v>51</v>
      </c>
      <c r="C20" s="375" t="s">
        <v>56</v>
      </c>
      <c r="D20" s="49">
        <v>22</v>
      </c>
      <c r="E20" s="390">
        <v>0</v>
      </c>
      <c r="F20" s="395">
        <v>1</v>
      </c>
      <c r="G20" s="91">
        <f t="shared" si="1"/>
        <v>0</v>
      </c>
      <c r="H20" s="390">
        <v>1</v>
      </c>
      <c r="I20" s="395">
        <v>3</v>
      </c>
      <c r="J20" s="91">
        <f t="shared" si="2"/>
        <v>33.333333333333329</v>
      </c>
      <c r="K20" s="390">
        <v>1</v>
      </c>
      <c r="L20" s="395">
        <v>2</v>
      </c>
      <c r="M20" s="91">
        <f t="shared" si="3"/>
        <v>50</v>
      </c>
      <c r="N20" s="71">
        <f t="shared" ref="N20:N30" si="8">IF(E20+H20+K20&gt;0,E20+H20+K20,0)</f>
        <v>2</v>
      </c>
      <c r="O20" s="72">
        <f t="shared" ref="O20:O30" si="9">IF(F20+I20+L20&gt;0,F20+I20+L20,0)</f>
        <v>6</v>
      </c>
      <c r="P20" s="91">
        <f t="shared" si="4"/>
        <v>33.333333333333329</v>
      </c>
      <c r="Q20" s="390">
        <v>0</v>
      </c>
      <c r="R20" s="395">
        <v>0</v>
      </c>
      <c r="S20" s="86">
        <f t="shared" si="5"/>
        <v>0</v>
      </c>
      <c r="T20" s="115">
        <f t="shared" si="6"/>
        <v>5</v>
      </c>
      <c r="U20" s="390">
        <v>4</v>
      </c>
      <c r="V20" s="395">
        <v>2</v>
      </c>
      <c r="W20" s="395">
        <v>2</v>
      </c>
      <c r="X20" s="395">
        <v>2</v>
      </c>
      <c r="Y20" s="395">
        <v>2</v>
      </c>
      <c r="Z20" s="400">
        <v>0</v>
      </c>
      <c r="AA20" s="390">
        <v>2</v>
      </c>
      <c r="AB20" s="400">
        <v>1</v>
      </c>
      <c r="AC20" s="361">
        <f t="shared" si="7"/>
        <v>7.4180000000000001</v>
      </c>
    </row>
    <row r="21" spans="1:29" ht="15" customHeight="1">
      <c r="A21" s="385">
        <v>9</v>
      </c>
      <c r="B21" s="380" t="s">
        <v>57</v>
      </c>
      <c r="C21" s="375" t="s">
        <v>58</v>
      </c>
      <c r="D21" s="56">
        <v>16</v>
      </c>
      <c r="E21" s="391">
        <v>1</v>
      </c>
      <c r="F21" s="396">
        <v>3</v>
      </c>
      <c r="G21" s="82">
        <f t="shared" si="1"/>
        <v>33.333333333333329</v>
      </c>
      <c r="H21" s="391">
        <v>0</v>
      </c>
      <c r="I21" s="396">
        <v>1</v>
      </c>
      <c r="J21" s="82">
        <f t="shared" si="2"/>
        <v>0</v>
      </c>
      <c r="K21" s="391">
        <v>0</v>
      </c>
      <c r="L21" s="396">
        <v>0</v>
      </c>
      <c r="M21" s="82">
        <f t="shared" si="3"/>
        <v>0</v>
      </c>
      <c r="N21" s="63">
        <f t="shared" si="8"/>
        <v>1</v>
      </c>
      <c r="O21" s="64">
        <f t="shared" si="9"/>
        <v>4</v>
      </c>
      <c r="P21" s="82">
        <f t="shared" si="4"/>
        <v>25</v>
      </c>
      <c r="Q21" s="391">
        <v>0</v>
      </c>
      <c r="R21" s="396">
        <v>0</v>
      </c>
      <c r="S21" s="31">
        <f t="shared" si="5"/>
        <v>0</v>
      </c>
      <c r="T21" s="104">
        <f t="shared" si="6"/>
        <v>2</v>
      </c>
      <c r="U21" s="391">
        <v>1</v>
      </c>
      <c r="V21" s="396">
        <v>0</v>
      </c>
      <c r="W21" s="396">
        <v>2</v>
      </c>
      <c r="X21" s="396">
        <v>1</v>
      </c>
      <c r="Y21" s="396">
        <v>1</v>
      </c>
      <c r="Z21" s="401">
        <v>0</v>
      </c>
      <c r="AA21" s="391">
        <v>0</v>
      </c>
      <c r="AB21" s="401">
        <v>0</v>
      </c>
      <c r="AC21" s="361">
        <f t="shared" si="7"/>
        <v>3.2090000000000001</v>
      </c>
    </row>
    <row r="22" spans="1:29" ht="15" customHeight="1">
      <c r="A22" s="386">
        <v>22</v>
      </c>
      <c r="B22" s="381" t="s">
        <v>51</v>
      </c>
      <c r="C22" s="376" t="s">
        <v>59</v>
      </c>
      <c r="D22" s="48">
        <v>22</v>
      </c>
      <c r="E22" s="389">
        <v>1</v>
      </c>
      <c r="F22" s="394">
        <v>3</v>
      </c>
      <c r="G22" s="83">
        <f t="shared" si="1"/>
        <v>33.333333333333329</v>
      </c>
      <c r="H22" s="389">
        <v>0</v>
      </c>
      <c r="I22" s="394">
        <v>1</v>
      </c>
      <c r="J22" s="83">
        <f t="shared" si="2"/>
        <v>0</v>
      </c>
      <c r="K22" s="389">
        <v>0</v>
      </c>
      <c r="L22" s="394">
        <v>0</v>
      </c>
      <c r="M22" s="83">
        <f t="shared" si="3"/>
        <v>0</v>
      </c>
      <c r="N22" s="65">
        <f t="shared" si="8"/>
        <v>1</v>
      </c>
      <c r="O22" s="50">
        <f t="shared" si="9"/>
        <v>4</v>
      </c>
      <c r="P22" s="83">
        <f t="shared" si="4"/>
        <v>25</v>
      </c>
      <c r="Q22" s="389">
        <v>0</v>
      </c>
      <c r="R22" s="394">
        <v>0</v>
      </c>
      <c r="S22" s="34">
        <f t="shared" si="5"/>
        <v>0</v>
      </c>
      <c r="T22" s="114">
        <f t="shared" si="6"/>
        <v>2</v>
      </c>
      <c r="U22" s="389">
        <v>0</v>
      </c>
      <c r="V22" s="394">
        <v>0</v>
      </c>
      <c r="W22" s="394">
        <v>2</v>
      </c>
      <c r="X22" s="394">
        <v>2</v>
      </c>
      <c r="Y22" s="394">
        <v>0</v>
      </c>
      <c r="Z22" s="399">
        <v>0</v>
      </c>
      <c r="AA22" s="389">
        <v>3</v>
      </c>
      <c r="AB22" s="399">
        <v>2</v>
      </c>
      <c r="AC22" s="361">
        <f t="shared" si="7"/>
        <v>0.41799999999999993</v>
      </c>
    </row>
    <row r="23" spans="1:29" ht="15" customHeight="1">
      <c r="A23" s="384">
        <v>15</v>
      </c>
      <c r="B23" s="379" t="s">
        <v>57</v>
      </c>
      <c r="C23" s="374" t="s">
        <v>60</v>
      </c>
      <c r="D23" s="56">
        <v>16</v>
      </c>
      <c r="E23" s="388">
        <v>0</v>
      </c>
      <c r="F23" s="393">
        <v>1</v>
      </c>
      <c r="G23" s="83">
        <f t="shared" si="1"/>
        <v>0</v>
      </c>
      <c r="H23" s="388">
        <v>0</v>
      </c>
      <c r="I23" s="393">
        <v>1</v>
      </c>
      <c r="J23" s="83">
        <f t="shared" si="2"/>
        <v>0</v>
      </c>
      <c r="K23" s="388">
        <v>0</v>
      </c>
      <c r="L23" s="393">
        <v>0</v>
      </c>
      <c r="M23" s="83">
        <f t="shared" si="3"/>
        <v>0</v>
      </c>
      <c r="N23" s="65">
        <f t="shared" si="8"/>
        <v>0</v>
      </c>
      <c r="O23" s="50">
        <f t="shared" si="9"/>
        <v>2</v>
      </c>
      <c r="P23" s="83">
        <f t="shared" si="4"/>
        <v>0</v>
      </c>
      <c r="Q23" s="388">
        <v>0</v>
      </c>
      <c r="R23" s="393">
        <v>0</v>
      </c>
      <c r="S23" s="34">
        <f t="shared" si="5"/>
        <v>0</v>
      </c>
      <c r="T23" s="114">
        <f t="shared" si="6"/>
        <v>0</v>
      </c>
      <c r="U23" s="388">
        <v>0</v>
      </c>
      <c r="V23" s="393">
        <v>0</v>
      </c>
      <c r="W23" s="393">
        <v>0</v>
      </c>
      <c r="X23" s="393">
        <v>0</v>
      </c>
      <c r="Y23" s="393">
        <v>0</v>
      </c>
      <c r="Z23" s="398">
        <v>0</v>
      </c>
      <c r="AA23" s="388">
        <v>0</v>
      </c>
      <c r="AB23" s="398">
        <v>2</v>
      </c>
      <c r="AC23" s="361">
        <f t="shared" si="7"/>
        <v>-1.5820000000000001</v>
      </c>
    </row>
    <row r="24" spans="1:29" ht="15" customHeight="1">
      <c r="A24" s="383">
        <v>8</v>
      </c>
      <c r="B24" s="378" t="s">
        <v>61</v>
      </c>
      <c r="C24" s="373" t="s">
        <v>62</v>
      </c>
      <c r="D24" s="48">
        <v>6</v>
      </c>
      <c r="E24" s="389">
        <v>0</v>
      </c>
      <c r="F24" s="394">
        <v>0</v>
      </c>
      <c r="G24" s="83">
        <f t="shared" si="1"/>
        <v>0</v>
      </c>
      <c r="H24" s="389">
        <v>1</v>
      </c>
      <c r="I24" s="394">
        <v>1</v>
      </c>
      <c r="J24" s="83">
        <f t="shared" si="2"/>
        <v>100</v>
      </c>
      <c r="K24" s="389">
        <v>0</v>
      </c>
      <c r="L24" s="394">
        <v>0</v>
      </c>
      <c r="M24" s="83">
        <f t="shared" si="3"/>
        <v>0</v>
      </c>
      <c r="N24" s="65">
        <f t="shared" si="8"/>
        <v>1</v>
      </c>
      <c r="O24" s="50">
        <f t="shared" si="9"/>
        <v>1</v>
      </c>
      <c r="P24" s="83">
        <f t="shared" si="4"/>
        <v>100</v>
      </c>
      <c r="Q24" s="389">
        <v>0</v>
      </c>
      <c r="R24" s="394">
        <v>0</v>
      </c>
      <c r="S24" s="34">
        <f t="shared" si="5"/>
        <v>0</v>
      </c>
      <c r="T24" s="114">
        <f t="shared" si="6"/>
        <v>2</v>
      </c>
      <c r="U24" s="389">
        <v>0</v>
      </c>
      <c r="V24" s="394">
        <v>0</v>
      </c>
      <c r="W24" s="394">
        <v>0</v>
      </c>
      <c r="X24" s="394">
        <v>0</v>
      </c>
      <c r="Y24" s="394">
        <v>0</v>
      </c>
      <c r="Z24" s="399">
        <v>0</v>
      </c>
      <c r="AA24" s="389">
        <v>0</v>
      </c>
      <c r="AB24" s="399">
        <v>0</v>
      </c>
      <c r="AC24" s="361">
        <f t="shared" si="7"/>
        <v>2</v>
      </c>
    </row>
    <row r="25" spans="1:29" ht="15" customHeight="1">
      <c r="A25" s="384">
        <v>20</v>
      </c>
      <c r="B25" s="379" t="s">
        <v>61</v>
      </c>
      <c r="C25" s="374" t="s">
        <v>63</v>
      </c>
      <c r="D25" s="56">
        <v>4</v>
      </c>
      <c r="E25" s="388">
        <v>0</v>
      </c>
      <c r="F25" s="393">
        <v>0</v>
      </c>
      <c r="G25" s="83">
        <f t="shared" si="1"/>
        <v>0</v>
      </c>
      <c r="H25" s="388">
        <v>0</v>
      </c>
      <c r="I25" s="393">
        <v>0</v>
      </c>
      <c r="J25" s="83">
        <f t="shared" si="2"/>
        <v>0</v>
      </c>
      <c r="K25" s="388">
        <v>0</v>
      </c>
      <c r="L25" s="393">
        <v>0</v>
      </c>
      <c r="M25" s="83">
        <f t="shared" si="3"/>
        <v>0</v>
      </c>
      <c r="N25" s="65">
        <f t="shared" si="8"/>
        <v>0</v>
      </c>
      <c r="O25" s="50">
        <f t="shared" si="9"/>
        <v>0</v>
      </c>
      <c r="P25" s="83">
        <f t="shared" si="4"/>
        <v>0</v>
      </c>
      <c r="Q25" s="388">
        <v>0</v>
      </c>
      <c r="R25" s="393">
        <v>0</v>
      </c>
      <c r="S25" s="34">
        <f t="shared" si="5"/>
        <v>0</v>
      </c>
      <c r="T25" s="114">
        <f t="shared" si="6"/>
        <v>0</v>
      </c>
      <c r="U25" s="388">
        <v>0</v>
      </c>
      <c r="V25" s="393">
        <v>0</v>
      </c>
      <c r="W25" s="393">
        <v>0</v>
      </c>
      <c r="X25" s="393">
        <v>0</v>
      </c>
      <c r="Y25" s="393">
        <v>0</v>
      </c>
      <c r="Z25" s="398">
        <v>0</v>
      </c>
      <c r="AA25" s="388">
        <v>0</v>
      </c>
      <c r="AB25" s="398">
        <v>0</v>
      </c>
      <c r="AC25" s="361">
        <f t="shared" si="7"/>
        <v>0</v>
      </c>
    </row>
    <row r="26" spans="1:29" ht="15" customHeight="1">
      <c r="A26" s="384">
        <v>6</v>
      </c>
      <c r="B26" s="379" t="s">
        <v>53</v>
      </c>
      <c r="C26" s="374" t="s">
        <v>64</v>
      </c>
      <c r="D26" s="48">
        <v>23</v>
      </c>
      <c r="E26" s="389">
        <v>3</v>
      </c>
      <c r="F26" s="394">
        <v>6</v>
      </c>
      <c r="G26" s="83">
        <f t="shared" si="1"/>
        <v>50</v>
      </c>
      <c r="H26" s="389">
        <v>1</v>
      </c>
      <c r="I26" s="394">
        <v>4</v>
      </c>
      <c r="J26" s="83">
        <f t="shared" si="2"/>
        <v>25</v>
      </c>
      <c r="K26" s="389">
        <v>0</v>
      </c>
      <c r="L26" s="394">
        <v>0</v>
      </c>
      <c r="M26" s="83">
        <f t="shared" si="3"/>
        <v>0</v>
      </c>
      <c r="N26" s="65">
        <f t="shared" si="8"/>
        <v>4</v>
      </c>
      <c r="O26" s="50">
        <f t="shared" si="9"/>
        <v>10</v>
      </c>
      <c r="P26" s="83">
        <f t="shared" si="4"/>
        <v>40</v>
      </c>
      <c r="Q26" s="389">
        <v>0</v>
      </c>
      <c r="R26" s="394">
        <v>0</v>
      </c>
      <c r="S26" s="34">
        <f t="shared" si="5"/>
        <v>0</v>
      </c>
      <c r="T26" s="114">
        <f t="shared" si="6"/>
        <v>8</v>
      </c>
      <c r="U26" s="389">
        <v>1</v>
      </c>
      <c r="V26" s="394">
        <v>1</v>
      </c>
      <c r="W26" s="394">
        <v>7</v>
      </c>
      <c r="X26" s="394">
        <v>1</v>
      </c>
      <c r="Y26" s="394">
        <v>3</v>
      </c>
      <c r="Z26" s="399">
        <v>3</v>
      </c>
      <c r="AA26" s="389">
        <v>2</v>
      </c>
      <c r="AB26" s="399">
        <v>3</v>
      </c>
      <c r="AC26" s="361">
        <f t="shared" si="7"/>
        <v>15.417999999999999</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40" t="s">
        <v>65</v>
      </c>
      <c r="B31" s="441"/>
      <c r="C31" s="442"/>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98"/>
      <c r="V31" s="98"/>
      <c r="W31" s="98"/>
      <c r="X31" s="99">
        <v>4</v>
      </c>
      <c r="Y31" s="100" t="s">
        <v>66</v>
      </c>
      <c r="Z31" s="101" t="s">
        <v>66</v>
      </c>
      <c r="AA31" s="102">
        <v>1</v>
      </c>
      <c r="AB31" s="103"/>
      <c r="AC31" s="362"/>
    </row>
    <row r="32" spans="1:29" ht="15" customHeight="1" thickBot="1">
      <c r="A32" s="497" t="s">
        <v>67</v>
      </c>
      <c r="B32" s="498"/>
      <c r="C32" s="499"/>
      <c r="D32" s="204">
        <f>SUM(D16:D30)</f>
        <v>200</v>
      </c>
      <c r="E32" s="29">
        <f>SUM(E16:E31)</f>
        <v>20</v>
      </c>
      <c r="F32" s="30">
        <f>SUM(F16:F31)</f>
        <v>37</v>
      </c>
      <c r="G32" s="66">
        <f>IF(F32&gt;0,E32/F32*100,"")</f>
        <v>54.054054054054056</v>
      </c>
      <c r="H32" s="67">
        <f>SUM(H16:H31)</f>
        <v>7</v>
      </c>
      <c r="I32" s="68">
        <f>SUM(I16:I31)</f>
        <v>21</v>
      </c>
      <c r="J32" s="69">
        <f>IF(I32&gt;0,H32/I32*100,"")</f>
        <v>33.333333333333329</v>
      </c>
      <c r="K32" s="67">
        <f>SUM(K16:K31)</f>
        <v>4</v>
      </c>
      <c r="L32" s="68">
        <f>SUM(L16:L31)</f>
        <v>8</v>
      </c>
      <c r="M32" s="70">
        <f>IF(L32&gt;0,K32/L32*100,"")</f>
        <v>50</v>
      </c>
      <c r="N32" s="67">
        <f>SUM(N16:N31)</f>
        <v>31</v>
      </c>
      <c r="O32" s="68">
        <f>SUM(O16:O31)</f>
        <v>66</v>
      </c>
      <c r="P32" s="73">
        <f>IF(O32&gt;0,N32/O32*100,"")</f>
        <v>46.969696969696969</v>
      </c>
      <c r="Q32" s="67">
        <f>SUM(Q16:Q31)</f>
        <v>2</v>
      </c>
      <c r="R32" s="68">
        <f>SUM(R16:R31)</f>
        <v>6</v>
      </c>
      <c r="S32" s="23">
        <f>IF(R32&gt;0,Q32/R32*100,"")</f>
        <v>33.333333333333329</v>
      </c>
      <c r="T32" s="77">
        <f>SUM(T16:T30)</f>
        <v>68</v>
      </c>
      <c r="U32" s="21">
        <f t="shared" ref="U32:AB32" si="10">SUM(U16:U31)</f>
        <v>10</v>
      </c>
      <c r="V32" s="21">
        <f t="shared" si="10"/>
        <v>7</v>
      </c>
      <c r="W32" s="21">
        <f t="shared" si="10"/>
        <v>32</v>
      </c>
      <c r="X32" s="21">
        <f t="shared" si="10"/>
        <v>15</v>
      </c>
      <c r="Y32" s="21">
        <f t="shared" si="10"/>
        <v>9</v>
      </c>
      <c r="Z32" s="21">
        <f t="shared" si="10"/>
        <v>4</v>
      </c>
      <c r="AA32" s="21">
        <f t="shared" si="10"/>
        <v>13</v>
      </c>
      <c r="AB32" s="21">
        <f t="shared" si="10"/>
        <v>18</v>
      </c>
      <c r="AC32" s="76">
        <f>SUM(AC16:AC30)</f>
        <v>82.418800000000005</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68</v>
      </c>
      <c r="B34" s="207"/>
      <c r="C34" s="208"/>
      <c r="D34" s="207"/>
      <c r="E34" s="205" t="s">
        <v>69</v>
      </c>
      <c r="F34" s="209"/>
      <c r="G34" s="209"/>
      <c r="H34" s="207"/>
      <c r="I34" s="207"/>
      <c r="J34" s="207"/>
      <c r="K34" s="205" t="s">
        <v>70</v>
      </c>
      <c r="L34" s="210"/>
      <c r="M34" s="210"/>
      <c r="N34" s="211"/>
      <c r="O34" s="209"/>
      <c r="P34" s="209"/>
      <c r="Q34" s="205" t="s">
        <v>71</v>
      </c>
      <c r="R34" s="209"/>
      <c r="S34" s="209"/>
      <c r="T34" s="207"/>
      <c r="U34" s="207"/>
      <c r="V34" s="207"/>
      <c r="W34" s="205" t="s">
        <v>72</v>
      </c>
      <c r="X34" s="207"/>
      <c r="Y34" s="207"/>
      <c r="Z34" s="207"/>
      <c r="AA34" s="207"/>
      <c r="AB34" s="207"/>
      <c r="AC34" s="208"/>
    </row>
    <row r="35" spans="1:29" ht="10.5" customHeight="1">
      <c r="A35" s="206" t="s">
        <v>73</v>
      </c>
      <c r="B35" s="207"/>
      <c r="C35" s="208"/>
      <c r="D35" s="207"/>
      <c r="E35" s="205" t="s">
        <v>74</v>
      </c>
      <c r="F35" s="209"/>
      <c r="G35" s="209"/>
      <c r="H35" s="207"/>
      <c r="I35" s="207"/>
      <c r="J35" s="207"/>
      <c r="K35" s="205" t="s">
        <v>75</v>
      </c>
      <c r="L35" s="210"/>
      <c r="M35" s="210"/>
      <c r="N35" s="211"/>
      <c r="O35" s="209"/>
      <c r="P35" s="209"/>
      <c r="Q35" s="205" t="s">
        <v>76</v>
      </c>
      <c r="R35" s="209"/>
      <c r="S35" s="209"/>
      <c r="T35" s="207"/>
      <c r="U35" s="207"/>
      <c r="V35" s="207"/>
      <c r="W35" s="205" t="s">
        <v>77</v>
      </c>
      <c r="X35" s="207"/>
      <c r="Y35" s="207"/>
      <c r="Z35" s="207"/>
      <c r="AA35" s="207"/>
      <c r="AB35" s="207"/>
      <c r="AC35" s="208"/>
    </row>
    <row r="36" spans="1:29" ht="10.5" customHeight="1">
      <c r="A36" s="205" t="s">
        <v>78</v>
      </c>
      <c r="B36" s="207"/>
      <c r="C36" s="205"/>
      <c r="D36" s="207"/>
      <c r="E36" s="205" t="s">
        <v>79</v>
      </c>
      <c r="F36" s="209"/>
      <c r="G36" s="209"/>
      <c r="H36" s="207"/>
      <c r="I36" s="207"/>
      <c r="J36" s="207"/>
      <c r="K36" s="205" t="s">
        <v>80</v>
      </c>
      <c r="L36" s="210"/>
      <c r="M36" s="210"/>
      <c r="N36" s="211"/>
      <c r="O36" s="209"/>
      <c r="P36" s="209"/>
      <c r="Q36" s="205" t="s">
        <v>81</v>
      </c>
      <c r="R36" s="209"/>
      <c r="S36" s="209"/>
      <c r="T36" s="207"/>
      <c r="U36" s="207"/>
      <c r="V36" s="207"/>
      <c r="W36" s="205" t="s">
        <v>82</v>
      </c>
      <c r="X36" s="207"/>
      <c r="Y36" s="207"/>
      <c r="Z36" s="207"/>
      <c r="AA36" s="207"/>
      <c r="AB36" s="207"/>
      <c r="AC36" s="208"/>
    </row>
    <row r="37" spans="1:29" ht="10.5" customHeight="1">
      <c r="A37" s="205" t="s">
        <v>83</v>
      </c>
      <c r="B37" s="207"/>
      <c r="C37" s="205"/>
      <c r="D37" s="207"/>
      <c r="E37" s="205" t="s">
        <v>84</v>
      </c>
      <c r="F37" s="209"/>
      <c r="G37" s="209"/>
      <c r="H37" s="207"/>
      <c r="I37" s="207"/>
      <c r="J37" s="207"/>
      <c r="K37" s="212" t="s">
        <v>85</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86</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87</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88</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60" t="s">
        <v>1</v>
      </c>
      <c r="E43" s="461"/>
      <c r="F43" s="461"/>
      <c r="G43" s="461"/>
      <c r="H43" s="461"/>
      <c r="I43" s="461"/>
      <c r="J43" s="461"/>
      <c r="K43" s="462"/>
      <c r="L43" s="74" t="s">
        <v>2</v>
      </c>
      <c r="M43" s="406"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407" t="str">
        <f>D4</f>
        <v>Young Angels U 15</v>
      </c>
      <c r="E44" s="408"/>
      <c r="F44" s="408"/>
      <c r="G44" s="408"/>
      <c r="H44" s="408"/>
      <c r="I44" s="408"/>
      <c r="J44" s="408"/>
      <c r="K44" s="409"/>
      <c r="L44" s="74" t="s">
        <v>2</v>
      </c>
      <c r="M44" s="407" t="str">
        <f>M4</f>
        <v>Pieštanské Čajočky</v>
      </c>
      <c r="N44" s="410"/>
      <c r="O44" s="410"/>
      <c r="P44" s="410"/>
      <c r="Q44" s="410"/>
      <c r="R44" s="410"/>
      <c r="S44" s="410"/>
      <c r="T44" s="411"/>
      <c r="U44" s="3"/>
      <c r="V44" s="3"/>
      <c r="W44" s="3"/>
      <c r="X44" s="3"/>
      <c r="Y44" s="3"/>
      <c r="Z44" s="3"/>
      <c r="AA44" s="3"/>
      <c r="AB44" s="1"/>
      <c r="AC44" s="1"/>
    </row>
    <row r="45" spans="1:29" ht="15.75" customHeight="1" thickBot="1">
      <c r="A45" s="14"/>
      <c r="B45" s="10"/>
      <c r="C45" s="80" t="s">
        <v>6</v>
      </c>
      <c r="D45" s="417">
        <f>D5</f>
        <v>68</v>
      </c>
      <c r="E45" s="418"/>
      <c r="F45" s="418"/>
      <c r="G45" s="418"/>
      <c r="H45" s="418"/>
      <c r="I45" s="418"/>
      <c r="J45" s="418"/>
      <c r="K45" s="419"/>
      <c r="L45" s="74" t="s">
        <v>2</v>
      </c>
      <c r="M45" s="407">
        <f>M5</f>
        <v>38</v>
      </c>
      <c r="N45" s="410"/>
      <c r="O45" s="410"/>
      <c r="P45" s="410"/>
      <c r="Q45" s="410"/>
      <c r="R45" s="410"/>
      <c r="S45" s="410"/>
      <c r="T45" s="41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20" t="s">
        <v>7</v>
      </c>
      <c r="C47" s="727"/>
      <c r="D47" s="421" t="str">
        <f>D7</f>
        <v>V 56</v>
      </c>
      <c r="E47" s="422"/>
      <c r="F47" s="422"/>
      <c r="G47" s="423"/>
      <c r="H47" s="423"/>
      <c r="I47" s="424"/>
      <c r="J47" s="10"/>
      <c r="K47" s="10"/>
      <c r="L47" s="10"/>
      <c r="M47" s="456" t="s">
        <v>16</v>
      </c>
      <c r="N47" s="731"/>
      <c r="O47" s="731"/>
      <c r="P47" s="731"/>
      <c r="Q47" s="731"/>
      <c r="R47" s="732"/>
      <c r="S47" s="458" t="str">
        <f>D10</f>
        <v>Bule Ladislav</v>
      </c>
      <c r="T47" s="733"/>
      <c r="U47" s="733"/>
      <c r="V47" s="733"/>
      <c r="W47" s="733"/>
      <c r="X47" s="733"/>
      <c r="Y47" s="733"/>
      <c r="Z47" s="733"/>
      <c r="AA47" s="733"/>
      <c r="AB47" s="734"/>
      <c r="AC47" s="1"/>
    </row>
    <row r="48" spans="1:29" ht="18.75" thickBot="1">
      <c r="A48" s="14"/>
      <c r="B48" s="412" t="s">
        <v>10</v>
      </c>
      <c r="C48" s="730"/>
      <c r="D48" s="413" t="str">
        <f>D8</f>
        <v>6.2.2022</v>
      </c>
      <c r="E48" s="414"/>
      <c r="F48" s="414"/>
      <c r="G48" s="415"/>
      <c r="H48" s="415"/>
      <c r="I48" s="416"/>
      <c r="J48" s="10"/>
      <c r="K48" s="10"/>
      <c r="L48" s="1"/>
      <c r="M48" s="457" t="s">
        <v>19</v>
      </c>
      <c r="N48" s="735"/>
      <c r="O48" s="735"/>
      <c r="P48" s="735"/>
      <c r="Q48" s="735"/>
      <c r="R48" s="736"/>
      <c r="S48" s="459"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31" t="s">
        <v>90</v>
      </c>
      <c r="D50" s="432"/>
      <c r="E50" s="432"/>
      <c r="F50" s="433" t="s">
        <v>91</v>
      </c>
      <c r="G50" s="433"/>
      <c r="H50" s="434"/>
      <c r="I50" s="3"/>
      <c r="J50" s="3"/>
      <c r="K50" s="36" t="s">
        <v>92</v>
      </c>
      <c r="L50" s="37"/>
      <c r="M50" s="37"/>
      <c r="N50" s="37"/>
      <c r="O50" s="37"/>
      <c r="P50" s="37"/>
      <c r="Q50" s="37"/>
      <c r="R50" s="37"/>
      <c r="S50" s="37"/>
      <c r="T50" s="37"/>
      <c r="U50" s="37"/>
      <c r="V50" s="37"/>
      <c r="W50" s="37"/>
      <c r="X50" s="37"/>
      <c r="Y50" s="37"/>
      <c r="Z50" s="37"/>
      <c r="AA50" s="37"/>
      <c r="AB50" s="37"/>
      <c r="AC50" s="38"/>
    </row>
    <row r="51" spans="1:29">
      <c r="A51" s="3"/>
      <c r="B51" s="3"/>
      <c r="C51" s="429" t="s">
        <v>93</v>
      </c>
      <c r="D51" s="430"/>
      <c r="E51" s="430"/>
      <c r="F51" s="435">
        <v>10</v>
      </c>
      <c r="G51" s="435"/>
      <c r="H51" s="436"/>
      <c r="I51" s="3"/>
      <c r="J51" s="3"/>
      <c r="K51" s="39" t="s">
        <v>94</v>
      </c>
      <c r="L51" s="1"/>
      <c r="M51" s="1"/>
      <c r="N51" s="1"/>
      <c r="O51" s="1"/>
      <c r="P51" s="1"/>
      <c r="Q51" s="1"/>
      <c r="R51" s="1"/>
      <c r="S51" s="1"/>
      <c r="T51" s="1"/>
      <c r="U51" s="1"/>
      <c r="V51" s="1"/>
      <c r="W51" s="1"/>
      <c r="X51" s="1"/>
      <c r="Y51" s="1"/>
      <c r="Z51" s="1"/>
      <c r="AA51" s="1"/>
      <c r="AB51" s="1"/>
      <c r="AC51" s="40"/>
    </row>
    <row r="52" spans="1:29">
      <c r="A52" s="3"/>
      <c r="B52" s="3"/>
      <c r="C52" s="429" t="s">
        <v>95</v>
      </c>
      <c r="D52" s="430"/>
      <c r="E52" s="430"/>
      <c r="F52" s="435">
        <v>10</v>
      </c>
      <c r="G52" s="435"/>
      <c r="H52" s="436"/>
      <c r="I52" s="3"/>
      <c r="J52" s="3"/>
      <c r="K52" s="39" t="s">
        <v>96</v>
      </c>
      <c r="L52" s="1"/>
      <c r="M52" s="1"/>
      <c r="N52" s="1"/>
      <c r="O52" s="1"/>
      <c r="P52" s="1"/>
      <c r="Q52" s="1"/>
      <c r="R52" s="1"/>
      <c r="S52" s="1"/>
      <c r="T52" s="1"/>
      <c r="U52" s="1"/>
      <c r="V52" s="1"/>
      <c r="W52" s="1"/>
      <c r="X52" s="1"/>
      <c r="Y52" s="1"/>
      <c r="Z52" s="1"/>
      <c r="AA52" s="1"/>
      <c r="AB52" s="1"/>
      <c r="AC52" s="40"/>
    </row>
    <row r="53" spans="1:29" ht="13.5" thickBot="1">
      <c r="A53" s="3"/>
      <c r="B53" s="3"/>
      <c r="C53" s="425"/>
      <c r="D53" s="426"/>
      <c r="E53" s="426"/>
      <c r="F53" s="427"/>
      <c r="G53" s="427"/>
      <c r="H53" s="428"/>
      <c r="I53" s="3"/>
      <c r="J53" s="3"/>
      <c r="K53" s="41" t="s">
        <v>97</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5" t="s">
        <v>66</v>
      </c>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0" stopIfTrue="1" operator="greaterThan">
      <formula>F27</formula>
    </cfRule>
  </conditionalFormatting>
  <conditionalFormatting sqref="F27:F30 L27:L30 I27:I30 R27:R30">
    <cfRule type="cellIs" dxfId="30" priority="31" stopIfTrue="1" operator="lessThan">
      <formula>E27</formula>
    </cfRule>
  </conditionalFormatting>
  <conditionalFormatting sqref="W11:X11">
    <cfRule type="cellIs" dxfId="29" priority="36" stopIfTrue="1" operator="greaterThan">
      <formula>W10</formula>
    </cfRule>
  </conditionalFormatting>
  <conditionalFormatting sqref="D5">
    <cfRule type="cellIs" dxfId="28" priority="37" stopIfTrue="1" operator="notEqual">
      <formula>SUM(W10+W11)</formula>
    </cfRule>
  </conditionalFormatting>
  <conditionalFormatting sqref="M5">
    <cfRule type="cellIs" dxfId="27" priority="38" stopIfTrue="1" operator="notEqual">
      <formula>SUM(X10+X11)</formula>
    </cfRule>
  </conditionalFormatting>
  <conditionalFormatting sqref="F51:H52">
    <cfRule type="cellIs" dxfId="26" priority="74" stopIfTrue="1" operator="notBetween">
      <formula>0</formula>
      <formula>10</formula>
    </cfRule>
  </conditionalFormatting>
  <conditionalFormatting sqref="F53:H53">
    <cfRule type="cellIs" dxfId="25" priority="75" stopIfTrue="1" operator="notBetween">
      <formula>0</formula>
      <formula>10</formula>
    </cfRule>
    <cfRule type="cellIs" priority="76" stopIfTrue="1" operator="equal">
      <formula>""</formula>
    </cfRule>
  </conditionalFormatting>
  <conditionalFormatting sqref="AB27:AB30">
    <cfRule type="cellIs" dxfId="24" priority="32" stopIfTrue="1" operator="greaterThan">
      <formula>5</formula>
    </cfRule>
  </conditionalFormatting>
  <conditionalFormatting sqref="D26">
    <cfRule type="expression" dxfId="23" priority="59" stopIfTrue="1">
      <formula>"if($C$26)=0"</formula>
    </cfRule>
  </conditionalFormatting>
  <conditionalFormatting sqref="T32">
    <cfRule type="cellIs" dxfId="22" priority="72" stopIfTrue="1" operator="equal">
      <formula>$D$5</formula>
    </cfRule>
    <cfRule type="cellIs" dxfId="21" priority="73" stopIfTrue="1" operator="equal">
      <formula>$M$5</formula>
    </cfRule>
  </conditionalFormatting>
  <conditionalFormatting sqref="D32">
    <cfRule type="cellIs" dxfId="20" priority="114" stopIfTrue="1" operator="equal">
      <formula>200</formula>
    </cfRule>
    <cfRule type="cellIs" dxfId="19" priority="115" stopIfTrue="1" operator="equal">
      <formula>225</formula>
    </cfRule>
    <cfRule type="cellIs" dxfId="18" priority="116" stopIfTrue="1" operator="equal">
      <formula>250</formula>
    </cfRule>
  </conditionalFormatting>
  <conditionalFormatting sqref="D16:D30">
    <cfRule type="dataBar" priority="27">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6">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4">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3">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1">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0">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0">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4"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100</v>
      </c>
      <c r="D1" s="3"/>
      <c r="E1" s="3"/>
    </row>
    <row r="2" spans="1:5">
      <c r="A2" s="337"/>
      <c r="B2" s="337"/>
      <c r="C2" s="337"/>
      <c r="D2" s="3"/>
      <c r="E2" s="3"/>
    </row>
    <row r="3" spans="1:5">
      <c r="A3" s="337"/>
      <c r="B3" s="523" t="s">
        <v>101</v>
      </c>
      <c r="C3" s="523"/>
      <c r="D3" s="3"/>
      <c r="E3" s="3"/>
    </row>
    <row r="4" spans="1:5" ht="14.25" customHeight="1">
      <c r="A4" s="337"/>
      <c r="B4" s="523" t="s">
        <v>102</v>
      </c>
      <c r="C4" s="523"/>
      <c r="D4" s="3"/>
      <c r="E4" s="3"/>
    </row>
    <row r="5" spans="1:5" ht="16.5" customHeight="1">
      <c r="A5" s="337"/>
      <c r="B5" s="523" t="s">
        <v>103</v>
      </c>
      <c r="C5" s="523"/>
      <c r="D5" s="3"/>
      <c r="E5" s="3"/>
    </row>
    <row r="6" spans="1:5">
      <c r="A6" s="337"/>
      <c r="B6" s="523" t="s">
        <v>104</v>
      </c>
      <c r="C6" s="523"/>
      <c r="D6" s="3"/>
      <c r="E6" s="3"/>
    </row>
    <row r="7" spans="1:5" ht="33" customHeight="1">
      <c r="A7" s="337"/>
      <c r="B7" s="523" t="s">
        <v>105</v>
      </c>
      <c r="C7" s="523"/>
      <c r="D7" s="3"/>
      <c r="E7" s="3"/>
    </row>
    <row r="8" spans="1:5">
      <c r="A8" s="337"/>
      <c r="B8" s="337"/>
      <c r="C8" s="337"/>
      <c r="D8" s="3"/>
      <c r="E8" s="3"/>
    </row>
    <row r="9" spans="1:5" ht="23.25" customHeight="1">
      <c r="A9" s="337"/>
      <c r="B9" s="523" t="s">
        <v>106</v>
      </c>
      <c r="C9" s="523"/>
      <c r="D9" s="3"/>
      <c r="E9" s="3"/>
    </row>
    <row r="10" spans="1:5">
      <c r="A10" s="337"/>
      <c r="B10" s="337"/>
      <c r="C10" s="337"/>
      <c r="D10" s="3"/>
      <c r="E10" s="3"/>
    </row>
    <row r="11" spans="1:5">
      <c r="A11" s="337"/>
      <c r="B11" s="337" t="s">
        <v>1</v>
      </c>
      <c r="C11" s="337" t="s">
        <v>107</v>
      </c>
      <c r="D11" s="3"/>
      <c r="E11" s="3"/>
    </row>
    <row r="12" spans="1:5">
      <c r="A12" s="337"/>
      <c r="B12" s="337" t="s">
        <v>3</v>
      </c>
      <c r="C12" s="337" t="s">
        <v>108</v>
      </c>
      <c r="D12" s="3"/>
      <c r="E12" s="3"/>
    </row>
    <row r="13" spans="1:5">
      <c r="A13" s="337"/>
      <c r="B13" s="337" t="s">
        <v>109</v>
      </c>
      <c r="C13" s="337" t="s">
        <v>110</v>
      </c>
      <c r="D13" s="3"/>
      <c r="E13" s="3"/>
    </row>
    <row r="14" spans="1:5">
      <c r="A14" s="337"/>
      <c r="B14" s="337" t="s">
        <v>111</v>
      </c>
      <c r="C14" s="337" t="s">
        <v>112</v>
      </c>
      <c r="D14" s="3"/>
      <c r="E14" s="3"/>
    </row>
    <row r="15" spans="1:5">
      <c r="A15" s="337"/>
      <c r="B15" s="337" t="s">
        <v>113</v>
      </c>
      <c r="C15" s="337" t="s">
        <v>114</v>
      </c>
      <c r="D15" s="3"/>
      <c r="E15" s="3"/>
    </row>
    <row r="16" spans="1:5">
      <c r="A16" s="337"/>
      <c r="B16" s="337" t="s">
        <v>115</v>
      </c>
      <c r="C16" s="337" t="s">
        <v>116</v>
      </c>
      <c r="D16" s="3"/>
      <c r="E16" s="3"/>
    </row>
    <row r="17" spans="1:5">
      <c r="A17" s="337"/>
      <c r="B17" s="337" t="s">
        <v>117</v>
      </c>
      <c r="C17" s="337" t="s">
        <v>118</v>
      </c>
      <c r="D17" s="3"/>
      <c r="E17" s="3"/>
    </row>
    <row r="18" spans="1:5">
      <c r="A18" s="337"/>
      <c r="B18" s="337" t="s">
        <v>119</v>
      </c>
      <c r="C18" s="337" t="s">
        <v>120</v>
      </c>
      <c r="D18" s="3"/>
      <c r="E18" s="3"/>
    </row>
    <row r="19" spans="1:5">
      <c r="A19" s="337"/>
      <c r="B19" s="337" t="s">
        <v>121</v>
      </c>
      <c r="C19" s="337" t="s">
        <v>122</v>
      </c>
      <c r="D19" s="3"/>
      <c r="E19" s="3"/>
    </row>
    <row r="20" spans="1:5">
      <c r="A20" s="337"/>
      <c r="B20" s="337" t="s">
        <v>123</v>
      </c>
      <c r="C20" s="337" t="s">
        <v>124</v>
      </c>
      <c r="D20" s="3"/>
      <c r="E20" s="3"/>
    </row>
    <row r="21" spans="1:5">
      <c r="A21" s="337"/>
      <c r="B21" s="337"/>
      <c r="C21" s="337" t="s">
        <v>125</v>
      </c>
      <c r="D21" s="3"/>
      <c r="E21" s="3"/>
    </row>
    <row r="22" spans="1:5">
      <c r="A22" s="337"/>
      <c r="B22" s="337"/>
      <c r="C22" s="331" t="s">
        <v>126</v>
      </c>
      <c r="D22" s="3"/>
      <c r="E22" s="3"/>
    </row>
    <row r="23" spans="1:5">
      <c r="A23" s="337"/>
      <c r="B23" s="337"/>
      <c r="C23" s="337" t="s">
        <v>127</v>
      </c>
      <c r="D23" s="3"/>
      <c r="E23" s="3"/>
    </row>
    <row r="24" spans="1:5">
      <c r="A24" s="337"/>
      <c r="B24" s="337" t="s">
        <v>128</v>
      </c>
      <c r="C24" s="337" t="s">
        <v>129</v>
      </c>
      <c r="D24" s="3"/>
      <c r="E24" s="3"/>
    </row>
    <row r="25" spans="1:5">
      <c r="A25" s="337"/>
      <c r="B25" s="337" t="s">
        <v>27</v>
      </c>
      <c r="C25" s="337" t="s">
        <v>130</v>
      </c>
      <c r="D25" s="3"/>
      <c r="E25" s="3"/>
    </row>
    <row r="26" spans="1:5" ht="25.5">
      <c r="A26" s="337"/>
      <c r="B26" s="337" t="s">
        <v>131</v>
      </c>
      <c r="C26" s="337" t="s">
        <v>132</v>
      </c>
      <c r="D26" s="3"/>
      <c r="E26" s="3"/>
    </row>
    <row r="27" spans="1:5">
      <c r="A27" s="337"/>
      <c r="B27" s="337"/>
      <c r="C27" s="337" t="s">
        <v>133</v>
      </c>
      <c r="D27" s="3"/>
      <c r="E27" s="3"/>
    </row>
    <row r="28" spans="1:5">
      <c r="A28" s="337"/>
      <c r="B28" s="337"/>
      <c r="C28" s="337" t="s">
        <v>134</v>
      </c>
      <c r="D28" s="3"/>
      <c r="E28" s="3"/>
    </row>
    <row r="29" spans="1:5">
      <c r="A29" s="337"/>
      <c r="B29" s="337" t="s">
        <v>135</v>
      </c>
      <c r="C29" s="337" t="s">
        <v>136</v>
      </c>
      <c r="D29" s="3"/>
      <c r="E29" s="3"/>
    </row>
    <row r="30" spans="1:5">
      <c r="A30" s="337"/>
      <c r="B30" s="337" t="s">
        <v>137</v>
      </c>
      <c r="C30" s="337" t="s">
        <v>138</v>
      </c>
      <c r="D30" s="3"/>
      <c r="E30" s="3"/>
    </row>
    <row r="31" spans="1:5">
      <c r="A31" s="337"/>
      <c r="B31" s="331" t="s">
        <v>139</v>
      </c>
      <c r="C31" s="331" t="s">
        <v>140</v>
      </c>
      <c r="D31" s="3"/>
      <c r="E31" s="3"/>
    </row>
    <row r="32" spans="1:5" ht="25.5" customHeight="1">
      <c r="A32" s="337"/>
      <c r="B32" s="331"/>
      <c r="C32" s="331" t="s">
        <v>141</v>
      </c>
      <c r="D32" s="3"/>
      <c r="E32" s="3"/>
    </row>
    <row r="33" spans="1:5">
      <c r="A33" s="337"/>
      <c r="B33" s="337"/>
      <c r="C33" s="337"/>
      <c r="D33" s="3"/>
      <c r="E33" s="3"/>
    </row>
    <row r="34" spans="1:5">
      <c r="A34" s="337"/>
      <c r="B34" s="337"/>
      <c r="C34" s="331" t="s">
        <v>142</v>
      </c>
      <c r="D34" s="3"/>
      <c r="E34" s="3"/>
    </row>
    <row r="35" spans="1:5">
      <c r="A35" s="337"/>
      <c r="B35" s="337"/>
      <c r="C35" s="337"/>
      <c r="D35" s="3"/>
      <c r="E35" s="3"/>
    </row>
    <row r="36" spans="1:5">
      <c r="A36" s="337"/>
      <c r="B36" s="337"/>
      <c r="C36" s="337" t="s">
        <v>143</v>
      </c>
      <c r="D36" s="3"/>
      <c r="E36" s="3"/>
    </row>
    <row r="37" spans="1:5">
      <c r="A37" s="337"/>
      <c r="B37" s="337" t="s">
        <v>144</v>
      </c>
      <c r="C37" s="337" t="s">
        <v>145</v>
      </c>
      <c r="D37" s="3"/>
      <c r="E37" s="3"/>
    </row>
    <row r="38" spans="1:5">
      <c r="A38" s="337"/>
      <c r="B38" s="337" t="s">
        <v>91</v>
      </c>
      <c r="C38" s="337" t="s">
        <v>146</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22" t="s">
        <v>147</v>
      </c>
      <c r="C46" s="523"/>
      <c r="D46" s="3"/>
      <c r="E46" s="3"/>
    </row>
    <row r="47" spans="1:5" ht="14.25">
      <c r="A47" s="337"/>
      <c r="B47" s="522" t="s">
        <v>148</v>
      </c>
      <c r="C47" s="523"/>
      <c r="D47" s="3"/>
      <c r="E47" s="3"/>
    </row>
    <row r="48" spans="1:5" ht="14.25">
      <c r="A48" s="337"/>
      <c r="B48" s="522" t="s">
        <v>149</v>
      </c>
      <c r="C48" s="523"/>
      <c r="D48" s="3"/>
      <c r="E48" s="3"/>
    </row>
    <row r="49" spans="1:5" ht="62.25" customHeight="1">
      <c r="A49" s="337"/>
      <c r="B49" s="524" t="s">
        <v>150</v>
      </c>
      <c r="C49" s="525"/>
      <c r="D49" s="3"/>
      <c r="E49" s="3"/>
    </row>
    <row r="50" spans="1:5" ht="70.5" customHeight="1">
      <c r="A50" s="337"/>
      <c r="B50" s="524" t="s">
        <v>151</v>
      </c>
      <c r="C50" s="525"/>
      <c r="D50" s="3"/>
      <c r="E50" s="3"/>
    </row>
    <row r="51" spans="1:5">
      <c r="A51" s="337"/>
      <c r="B51" s="332"/>
      <c r="C51" s="337"/>
      <c r="D51" s="3"/>
      <c r="E51" s="3"/>
    </row>
    <row r="52" spans="1:5" ht="39" customHeight="1">
      <c r="A52" s="337"/>
      <c r="B52" s="527" t="s">
        <v>152</v>
      </c>
      <c r="C52" s="523"/>
      <c r="D52" s="3"/>
      <c r="E52" s="3"/>
    </row>
    <row r="53" spans="1:5" ht="39" customHeight="1">
      <c r="A53" s="337"/>
      <c r="B53" s="529" t="s">
        <v>153</v>
      </c>
      <c r="C53" s="523"/>
      <c r="D53" s="3"/>
      <c r="E53" s="3"/>
    </row>
    <row r="54" spans="1:5" ht="39.75" customHeight="1">
      <c r="A54" s="337"/>
      <c r="B54" s="529" t="s">
        <v>154</v>
      </c>
      <c r="C54" s="523"/>
      <c r="D54" s="3"/>
      <c r="E54" s="3"/>
    </row>
    <row r="55" spans="1:5">
      <c r="A55" s="337"/>
      <c r="B55" s="333"/>
      <c r="C55" s="337"/>
      <c r="D55" s="3"/>
      <c r="E55" s="3"/>
    </row>
    <row r="56" spans="1:5" ht="13.5">
      <c r="A56" s="337"/>
      <c r="B56" s="526" t="s">
        <v>155</v>
      </c>
      <c r="C56" s="523"/>
      <c r="D56" s="3"/>
      <c r="E56" s="3"/>
    </row>
    <row r="57" spans="1:5" ht="24" customHeight="1">
      <c r="A57" s="337"/>
      <c r="B57" s="530" t="s">
        <v>156</v>
      </c>
      <c r="C57" s="523"/>
      <c r="D57" s="3"/>
      <c r="E57" s="3"/>
    </row>
    <row r="58" spans="1:5">
      <c r="A58" s="337"/>
      <c r="B58" s="332"/>
      <c r="C58" s="337"/>
      <c r="D58" s="3"/>
      <c r="E58" s="3"/>
    </row>
    <row r="59" spans="1:5" ht="51" customHeight="1">
      <c r="A59" s="337"/>
      <c r="B59" s="527" t="s">
        <v>157</v>
      </c>
      <c r="C59" s="523"/>
      <c r="D59" s="3"/>
      <c r="E59" s="3"/>
    </row>
    <row r="60" spans="1:5" ht="35.25" customHeight="1">
      <c r="A60" s="337"/>
      <c r="B60" s="528" t="s">
        <v>158</v>
      </c>
      <c r="C60" s="523"/>
      <c r="D60" s="3"/>
      <c r="E60" s="3"/>
    </row>
    <row r="61" spans="1:5" ht="25.5" customHeight="1">
      <c r="A61" s="337"/>
      <c r="B61" s="531" t="s">
        <v>159</v>
      </c>
      <c r="C61" s="523"/>
      <c r="D61" s="3"/>
      <c r="E61" s="3"/>
    </row>
    <row r="62" spans="1:5">
      <c r="A62" s="337"/>
      <c r="B62" s="332"/>
      <c r="C62" s="337"/>
      <c r="D62" s="3"/>
      <c r="E62" s="3"/>
    </row>
    <row r="63" spans="1:5" ht="37.5" customHeight="1">
      <c r="A63" s="337"/>
      <c r="B63" s="527" t="s">
        <v>160</v>
      </c>
      <c r="C63" s="523"/>
      <c r="D63" s="3"/>
      <c r="E63" s="3"/>
    </row>
    <row r="64" spans="1:5" ht="39" customHeight="1">
      <c r="A64" s="337"/>
      <c r="B64" s="530" t="s">
        <v>161</v>
      </c>
      <c r="C64" s="523"/>
      <c r="D64" s="3"/>
      <c r="E64" s="3"/>
    </row>
    <row r="65" spans="1:5" ht="37.5" customHeight="1">
      <c r="A65" s="337"/>
      <c r="B65" s="530" t="s">
        <v>162</v>
      </c>
      <c r="C65" s="523"/>
      <c r="D65" s="3"/>
      <c r="E65" s="3"/>
    </row>
    <row r="66" spans="1:5" ht="36.75" customHeight="1">
      <c r="A66" s="337"/>
      <c r="B66" s="530" t="s">
        <v>163</v>
      </c>
      <c r="C66" s="523"/>
      <c r="D66" s="3"/>
      <c r="E66" s="3"/>
    </row>
    <row r="67" spans="1:5" ht="25.5" customHeight="1">
      <c r="A67" s="337"/>
      <c r="B67" s="526" t="s">
        <v>164</v>
      </c>
      <c r="C67" s="523"/>
      <c r="D67" s="3"/>
      <c r="E67" s="3"/>
    </row>
    <row r="68" spans="1:5" ht="32.25" customHeight="1">
      <c r="A68" s="337"/>
      <c r="B68" s="531" t="s">
        <v>165</v>
      </c>
      <c r="C68" s="523"/>
      <c r="D68" s="3"/>
      <c r="E68" s="3"/>
    </row>
    <row r="69" spans="1:5" ht="33.75" customHeight="1">
      <c r="A69" s="337"/>
      <c r="B69" s="531" t="s">
        <v>166</v>
      </c>
      <c r="C69" s="523"/>
      <c r="D69" s="3"/>
      <c r="E69" s="3"/>
    </row>
    <row r="70" spans="1:5">
      <c r="A70" s="337"/>
      <c r="B70" s="336"/>
      <c r="C70" s="337"/>
      <c r="D70" s="3"/>
      <c r="E70" s="3"/>
    </row>
    <row r="71" spans="1:5" ht="13.5">
      <c r="A71" s="337"/>
      <c r="B71" s="527" t="s">
        <v>167</v>
      </c>
      <c r="C71" s="532"/>
      <c r="D71" s="3"/>
      <c r="E71" s="3"/>
    </row>
    <row r="72" spans="1:5" ht="33.75" customHeight="1">
      <c r="A72" s="337"/>
      <c r="B72" s="530" t="s">
        <v>168</v>
      </c>
      <c r="C72" s="523"/>
      <c r="D72" s="3"/>
      <c r="E72" s="3"/>
    </row>
    <row r="73" spans="1:5" ht="21.75" customHeight="1">
      <c r="A73" s="337"/>
      <c r="B73" s="533" t="s">
        <v>169</v>
      </c>
      <c r="C73" s="523"/>
      <c r="D73" s="3"/>
      <c r="E73" s="3"/>
    </row>
    <row r="74" spans="1:5" ht="25.5" customHeight="1">
      <c r="A74" s="337"/>
      <c r="B74" s="533" t="s">
        <v>170</v>
      </c>
      <c r="C74" s="523"/>
      <c r="D74" s="3"/>
      <c r="E74" s="3"/>
    </row>
    <row r="75" spans="1:5" ht="24.75" customHeight="1">
      <c r="A75" s="337"/>
      <c r="B75" s="530" t="s">
        <v>171</v>
      </c>
      <c r="C75" s="523"/>
      <c r="D75" s="3"/>
      <c r="E75" s="3"/>
    </row>
    <row r="76" spans="1:5" ht="36" customHeight="1">
      <c r="A76" s="337"/>
      <c r="B76" s="528" t="s">
        <v>172</v>
      </c>
      <c r="C76" s="523"/>
      <c r="D76" s="3"/>
      <c r="E76" s="3"/>
    </row>
    <row r="77" spans="1:5" ht="15.75">
      <c r="A77" s="337"/>
      <c r="B77" s="334"/>
      <c r="C77" s="337"/>
      <c r="D77" s="3"/>
      <c r="E77" s="3"/>
    </row>
    <row r="78" spans="1:5" ht="39.75" customHeight="1">
      <c r="A78" s="337"/>
      <c r="B78" s="527" t="s">
        <v>173</v>
      </c>
      <c r="C78" s="523"/>
      <c r="D78" s="3"/>
      <c r="E78" s="3"/>
    </row>
    <row r="79" spans="1:5" ht="20.25" customHeight="1">
      <c r="A79" s="337"/>
      <c r="B79" s="530" t="s">
        <v>174</v>
      </c>
      <c r="C79" s="523"/>
      <c r="D79" s="3"/>
      <c r="E79" s="3"/>
    </row>
    <row r="80" spans="1:5">
      <c r="A80" s="337"/>
      <c r="B80" s="337"/>
      <c r="C80" s="337"/>
      <c r="D80" s="3"/>
      <c r="E80" s="3"/>
    </row>
    <row r="81" spans="1:5" ht="13.5">
      <c r="A81" s="337"/>
      <c r="B81" s="530" t="s">
        <v>175</v>
      </c>
      <c r="C81" s="523"/>
      <c r="D81" s="3"/>
      <c r="E81" s="3"/>
    </row>
    <row r="82" spans="1:5" ht="13.5">
      <c r="A82" s="337"/>
      <c r="B82" s="530" t="s">
        <v>176</v>
      </c>
      <c r="C82" s="523"/>
      <c r="D82" s="3"/>
      <c r="E82" s="3"/>
    </row>
    <row r="83" spans="1:5" ht="13.5">
      <c r="A83" s="337"/>
      <c r="B83" s="530" t="s">
        <v>177</v>
      </c>
      <c r="C83" s="523"/>
      <c r="D83" s="3"/>
      <c r="E83" s="3"/>
    </row>
    <row r="84" spans="1:5" ht="13.5">
      <c r="A84" s="337"/>
      <c r="B84" s="530" t="s">
        <v>178</v>
      </c>
      <c r="C84" s="523"/>
      <c r="D84" s="3"/>
      <c r="E84" s="3"/>
    </row>
    <row r="85" spans="1:5" ht="13.5">
      <c r="A85" s="337"/>
      <c r="B85" s="530" t="s">
        <v>179</v>
      </c>
      <c r="C85" s="523"/>
      <c r="D85" s="3"/>
      <c r="E85" s="3"/>
    </row>
    <row r="86" spans="1:5" ht="13.5">
      <c r="A86" s="337"/>
      <c r="B86" s="530" t="s">
        <v>180</v>
      </c>
      <c r="C86" s="523"/>
      <c r="D86" s="3"/>
      <c r="E86" s="3"/>
    </row>
    <row r="87" spans="1:5" ht="13.5">
      <c r="A87" s="337"/>
      <c r="B87" s="530" t="s">
        <v>181</v>
      </c>
      <c r="C87" s="523"/>
      <c r="D87" s="3"/>
      <c r="E87" s="3"/>
    </row>
    <row r="88" spans="1:5" ht="13.5">
      <c r="A88" s="337"/>
      <c r="B88" s="530" t="s">
        <v>182</v>
      </c>
      <c r="C88" s="523"/>
      <c r="D88" s="3"/>
      <c r="E88" s="3"/>
    </row>
    <row r="89" spans="1:5" ht="34.5" customHeight="1">
      <c r="A89" s="337"/>
      <c r="B89" s="530" t="s">
        <v>183</v>
      </c>
      <c r="C89" s="523"/>
      <c r="D89" s="3"/>
      <c r="E89" s="3"/>
    </row>
    <row r="90" spans="1:5" ht="13.5">
      <c r="A90" s="337"/>
      <c r="B90" s="530" t="s">
        <v>184</v>
      </c>
      <c r="C90" s="523"/>
      <c r="D90" s="3"/>
      <c r="E90" s="3"/>
    </row>
    <row r="91" spans="1:5" ht="13.5">
      <c r="A91" s="337"/>
      <c r="B91" s="530" t="s">
        <v>185</v>
      </c>
      <c r="C91" s="523"/>
      <c r="D91" s="3"/>
      <c r="E91" s="3"/>
    </row>
    <row r="92" spans="1:5" ht="13.5">
      <c r="A92" s="337"/>
      <c r="B92" s="530" t="s">
        <v>186</v>
      </c>
      <c r="C92" s="523"/>
      <c r="D92" s="3"/>
      <c r="E92" s="3"/>
    </row>
    <row r="93" spans="1:5" ht="13.5">
      <c r="A93" s="337"/>
      <c r="B93" s="530" t="s">
        <v>187</v>
      </c>
      <c r="C93" s="523"/>
      <c r="D93" s="3"/>
      <c r="E93" s="3"/>
    </row>
    <row r="94" spans="1:5">
      <c r="A94" s="337"/>
      <c r="B94" s="337"/>
      <c r="C94" s="337"/>
      <c r="D94" s="3"/>
      <c r="E94" s="3"/>
    </row>
    <row r="95" spans="1:5" ht="21.75" customHeight="1">
      <c r="A95" s="337"/>
      <c r="B95" s="528" t="s">
        <v>188</v>
      </c>
      <c r="C95" s="523"/>
      <c r="D95" s="3"/>
      <c r="E95" s="3"/>
    </row>
    <row r="96" spans="1:5" ht="23.25" customHeight="1">
      <c r="A96" s="337"/>
      <c r="B96" s="531" t="s">
        <v>189</v>
      </c>
      <c r="C96" s="523"/>
      <c r="D96" s="3"/>
      <c r="E96" s="3"/>
    </row>
    <row r="97" spans="1:5">
      <c r="A97" s="337"/>
      <c r="B97" s="332"/>
      <c r="C97" s="337"/>
      <c r="D97" s="3"/>
      <c r="E97" s="3"/>
    </row>
    <row r="98" spans="1:5" ht="29.25" customHeight="1">
      <c r="A98" s="337"/>
      <c r="B98" s="527" t="s">
        <v>190</v>
      </c>
      <c r="C98" s="523"/>
      <c r="D98" s="3"/>
      <c r="E98" s="3"/>
    </row>
    <row r="99" spans="1:5" ht="24.75" customHeight="1">
      <c r="A99" s="337"/>
      <c r="B99" s="530" t="s">
        <v>191</v>
      </c>
      <c r="C99" s="523"/>
      <c r="D99" s="3"/>
      <c r="E99" s="3"/>
    </row>
    <row r="100" spans="1:5" ht="28.5" customHeight="1">
      <c r="A100" s="337"/>
      <c r="B100" s="530" t="s">
        <v>192</v>
      </c>
      <c r="C100" s="523"/>
      <c r="D100" s="3"/>
      <c r="E100" s="3"/>
    </row>
    <row r="101" spans="1:5" ht="23.25" customHeight="1">
      <c r="A101" s="337"/>
      <c r="B101" s="530" t="s">
        <v>193</v>
      </c>
      <c r="C101" s="523"/>
      <c r="D101" s="3"/>
      <c r="E101" s="3"/>
    </row>
    <row r="102" spans="1:5" ht="18" customHeight="1">
      <c r="A102" s="337"/>
      <c r="B102" s="530" t="s">
        <v>194</v>
      </c>
      <c r="C102" s="523"/>
      <c r="D102" s="3"/>
      <c r="E102" s="3"/>
    </row>
    <row r="103" spans="1:5" ht="21.75" customHeight="1">
      <c r="A103" s="337"/>
      <c r="B103" s="530" t="s">
        <v>195</v>
      </c>
      <c r="C103" s="523"/>
      <c r="D103" s="3"/>
      <c r="E103" s="3"/>
    </row>
    <row r="104" spans="1:5" ht="33" customHeight="1">
      <c r="A104" s="337"/>
      <c r="B104" s="530" t="s">
        <v>196</v>
      </c>
      <c r="C104" s="523"/>
      <c r="D104" s="3"/>
      <c r="E104" s="3"/>
    </row>
    <row r="105" spans="1:5" ht="25.5" customHeight="1">
      <c r="A105" s="337"/>
      <c r="B105" s="526" t="s">
        <v>197</v>
      </c>
      <c r="C105" s="523"/>
      <c r="D105" s="3"/>
      <c r="E105" s="3"/>
    </row>
    <row r="106" spans="1:5" ht="19.5" customHeight="1">
      <c r="A106" s="337"/>
      <c r="B106" s="531" t="s">
        <v>198</v>
      </c>
      <c r="C106" s="523"/>
      <c r="D106" s="3"/>
      <c r="E106" s="3"/>
    </row>
    <row r="107" spans="1:5" ht="21" customHeight="1">
      <c r="A107" s="337"/>
      <c r="B107" s="536" t="s">
        <v>199</v>
      </c>
      <c r="C107" s="523"/>
      <c r="D107" s="3"/>
      <c r="E107" s="3"/>
    </row>
    <row r="108" spans="1:5" ht="40.5" customHeight="1">
      <c r="A108" s="337"/>
      <c r="B108" s="526" t="s">
        <v>200</v>
      </c>
      <c r="C108" s="523"/>
      <c r="D108" s="3"/>
      <c r="E108" s="3"/>
    </row>
    <row r="109" spans="1:5" ht="15.75">
      <c r="A109" s="337"/>
      <c r="B109" s="334"/>
      <c r="C109" s="337"/>
      <c r="D109" s="3"/>
      <c r="E109" s="3"/>
    </row>
    <row r="110" spans="1:5" ht="42" customHeight="1">
      <c r="A110" s="337"/>
      <c r="B110" s="527" t="s">
        <v>201</v>
      </c>
      <c r="C110" s="523"/>
      <c r="D110" s="3"/>
      <c r="E110" s="3"/>
    </row>
    <row r="111" spans="1:5" ht="18" customHeight="1">
      <c r="A111" s="337"/>
      <c r="B111" s="526" t="s">
        <v>202</v>
      </c>
      <c r="C111" s="523"/>
      <c r="D111" s="3"/>
      <c r="E111" s="3"/>
    </row>
    <row r="112" spans="1:5">
      <c r="A112" s="337"/>
      <c r="B112" s="333"/>
      <c r="C112" s="337"/>
      <c r="D112" s="3"/>
      <c r="E112" s="3"/>
    </row>
    <row r="113" spans="1:5" ht="13.5">
      <c r="A113" s="337"/>
      <c r="B113" s="530" t="s">
        <v>203</v>
      </c>
      <c r="C113" s="523"/>
      <c r="D113" s="3"/>
      <c r="E113" s="3"/>
    </row>
    <row r="114" spans="1:5" ht="18" customHeight="1">
      <c r="A114" s="337"/>
      <c r="B114" s="530" t="s">
        <v>204</v>
      </c>
      <c r="C114" s="534"/>
      <c r="D114" s="3"/>
      <c r="E114" s="3"/>
    </row>
    <row r="115" spans="1:5" ht="26.25" customHeight="1">
      <c r="A115" s="337"/>
      <c r="B115" s="337"/>
      <c r="C115" s="337"/>
      <c r="D115" s="3"/>
      <c r="E115" s="3"/>
    </row>
    <row r="116" spans="1:5" ht="25.5" customHeight="1">
      <c r="A116" s="337"/>
      <c r="B116" s="530" t="s">
        <v>205</v>
      </c>
      <c r="C116" s="523"/>
      <c r="D116" s="3"/>
      <c r="E116" s="3"/>
    </row>
    <row r="117" spans="1:5" ht="24.75" customHeight="1">
      <c r="A117" s="337"/>
      <c r="B117" s="530" t="s">
        <v>206</v>
      </c>
      <c r="C117" s="523"/>
      <c r="D117" s="3"/>
      <c r="E117" s="3"/>
    </row>
    <row r="118" spans="1:5" ht="24" customHeight="1">
      <c r="A118" s="337"/>
      <c r="B118" s="530" t="s">
        <v>207</v>
      </c>
      <c r="C118" s="523"/>
      <c r="D118" s="3"/>
      <c r="E118" s="3"/>
    </row>
    <row r="119" spans="1:5" ht="15.75">
      <c r="A119" s="337"/>
      <c r="B119" s="339" t="s">
        <v>66</v>
      </c>
      <c r="C119" s="337"/>
      <c r="D119" s="3"/>
      <c r="E119" s="3"/>
    </row>
    <row r="120" spans="1:5" ht="15.75">
      <c r="A120" s="337"/>
      <c r="B120" s="339"/>
      <c r="C120" s="337"/>
      <c r="D120" s="3"/>
      <c r="E120" s="3"/>
    </row>
    <row r="121" spans="1:5" ht="34.5" customHeight="1">
      <c r="A121" s="337"/>
      <c r="B121" s="535" t="s">
        <v>208</v>
      </c>
      <c r="C121" s="523"/>
      <c r="D121" s="3"/>
      <c r="E121" s="3"/>
    </row>
    <row r="122" spans="1:5" ht="15.75">
      <c r="A122" s="337"/>
      <c r="B122" s="338"/>
      <c r="C122" s="337"/>
      <c r="D122" s="3"/>
      <c r="E122" s="3"/>
    </row>
    <row r="123" spans="1:5" ht="15.75">
      <c r="A123" s="337"/>
      <c r="B123" s="338"/>
      <c r="C123" s="337"/>
      <c r="D123" s="3"/>
      <c r="E123" s="3"/>
    </row>
    <row r="124" spans="1:5" ht="15.75">
      <c r="A124" s="337"/>
      <c r="B124" s="338" t="s">
        <v>209</v>
      </c>
      <c r="C124" s="337"/>
      <c r="D124" s="3"/>
      <c r="E124" s="3"/>
    </row>
    <row r="125" spans="1:5" ht="15.75">
      <c r="A125" s="337"/>
      <c r="B125" s="335" t="s">
        <v>210</v>
      </c>
      <c r="C125" s="335"/>
      <c r="D125" s="3"/>
      <c r="E125" s="3"/>
    </row>
    <row r="126" spans="1:5" ht="31.5">
      <c r="A126" s="337"/>
      <c r="B126" s="335" t="s">
        <v>211</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212</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7" t="s">
        <v>1</v>
      </c>
      <c r="E3" s="538"/>
      <c r="F3" s="538"/>
      <c r="G3" s="538"/>
      <c r="H3" s="538"/>
      <c r="I3" s="538"/>
      <c r="J3" s="538"/>
      <c r="K3" s="539"/>
      <c r="L3" s="127" t="s">
        <v>2</v>
      </c>
      <c r="M3" s="540" t="s">
        <v>3</v>
      </c>
      <c r="N3" s="747"/>
      <c r="O3" s="747"/>
      <c r="P3" s="747"/>
      <c r="Q3" s="747"/>
      <c r="R3" s="747"/>
      <c r="S3" s="747"/>
      <c r="T3" s="748"/>
      <c r="U3" s="128"/>
      <c r="V3" s="128"/>
      <c r="W3" s="128"/>
      <c r="X3" s="128"/>
      <c r="Y3" s="128"/>
      <c r="Z3" s="128"/>
      <c r="AA3" s="128"/>
      <c r="AB3" s="124"/>
      <c r="AC3" s="124"/>
    </row>
    <row r="4" spans="1:29" ht="18.75" thickBot="1">
      <c r="A4" s="126"/>
      <c r="B4" s="121"/>
      <c r="C4" s="121"/>
      <c r="D4" s="541" t="s">
        <v>213</v>
      </c>
      <c r="E4" s="542"/>
      <c r="F4" s="542"/>
      <c r="G4" s="542"/>
      <c r="H4" s="542"/>
      <c r="I4" s="542"/>
      <c r="J4" s="542"/>
      <c r="K4" s="543"/>
      <c r="L4" s="127" t="s">
        <v>2</v>
      </c>
      <c r="M4" s="541" t="s">
        <v>214</v>
      </c>
      <c r="N4" s="544"/>
      <c r="O4" s="544"/>
      <c r="P4" s="544"/>
      <c r="Q4" s="544"/>
      <c r="R4" s="544"/>
      <c r="S4" s="544"/>
      <c r="T4" s="545"/>
      <c r="U4" s="128"/>
      <c r="V4" s="128"/>
      <c r="W4" s="128"/>
      <c r="X4" s="128"/>
      <c r="Y4" s="128"/>
      <c r="Z4" s="128"/>
      <c r="AA4" s="128"/>
      <c r="AB4" s="124"/>
      <c r="AC4" s="124"/>
    </row>
    <row r="5" spans="1:29" ht="18.75" thickBot="1">
      <c r="A5" s="126"/>
      <c r="B5" s="121"/>
      <c r="C5" s="129" t="s">
        <v>6</v>
      </c>
      <c r="D5" s="546">
        <v>81</v>
      </c>
      <c r="E5" s="547"/>
      <c r="F5" s="547"/>
      <c r="G5" s="547"/>
      <c r="H5" s="547"/>
      <c r="I5" s="547"/>
      <c r="J5" s="547"/>
      <c r="K5" s="548"/>
      <c r="L5" s="127" t="s">
        <v>2</v>
      </c>
      <c r="M5" s="541">
        <v>85</v>
      </c>
      <c r="N5" s="544"/>
      <c r="O5" s="544"/>
      <c r="P5" s="544"/>
      <c r="Q5" s="544"/>
      <c r="R5" s="544"/>
      <c r="S5" s="544"/>
      <c r="T5" s="545"/>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9" t="s">
        <v>7</v>
      </c>
      <c r="C7" s="749"/>
      <c r="D7" s="550">
        <v>43</v>
      </c>
      <c r="E7" s="551"/>
      <c r="F7" s="551"/>
      <c r="G7" s="445"/>
      <c r="H7" s="445"/>
      <c r="I7" s="446"/>
      <c r="J7" s="121"/>
      <c r="K7" s="121"/>
      <c r="L7" s="121"/>
      <c r="M7" s="121"/>
      <c r="N7" s="123"/>
      <c r="O7" s="552" t="s">
        <v>9</v>
      </c>
      <c r="P7" s="553"/>
      <c r="Q7" s="553"/>
      <c r="R7" s="553"/>
      <c r="S7" s="553"/>
      <c r="T7" s="553"/>
      <c r="U7" s="553"/>
      <c r="V7" s="554"/>
      <c r="W7" s="132">
        <v>20</v>
      </c>
      <c r="X7" s="133">
        <v>20</v>
      </c>
      <c r="Y7" s="121"/>
      <c r="Z7" s="121"/>
      <c r="AA7" s="121"/>
      <c r="AB7" s="121"/>
      <c r="AC7" s="124"/>
    </row>
    <row r="8" spans="1:29" ht="18">
      <c r="A8" s="126"/>
      <c r="B8" s="555" t="s">
        <v>10</v>
      </c>
      <c r="C8" s="750"/>
      <c r="D8" s="556" t="s">
        <v>215</v>
      </c>
      <c r="E8" s="557"/>
      <c r="F8" s="557"/>
      <c r="G8" s="558"/>
      <c r="H8" s="558"/>
      <c r="I8" s="559"/>
      <c r="J8" s="121"/>
      <c r="K8" s="121"/>
      <c r="L8" s="124"/>
      <c r="M8" s="124"/>
      <c r="N8" s="124"/>
      <c r="O8" s="560" t="s">
        <v>12</v>
      </c>
      <c r="P8" s="561"/>
      <c r="Q8" s="561"/>
      <c r="R8" s="561"/>
      <c r="S8" s="561"/>
      <c r="T8" s="561"/>
      <c r="U8" s="561"/>
      <c r="V8" s="562"/>
      <c r="W8" s="134">
        <v>37</v>
      </c>
      <c r="X8" s="135">
        <v>39</v>
      </c>
      <c r="Y8" s="121"/>
      <c r="Z8" s="121"/>
      <c r="AA8" s="121"/>
      <c r="AB8" s="121"/>
      <c r="AC8" s="136"/>
    </row>
    <row r="9" spans="1:29" ht="18">
      <c r="A9" s="126"/>
      <c r="B9" s="555" t="s">
        <v>13</v>
      </c>
      <c r="C9" s="750"/>
      <c r="D9" s="563" t="s">
        <v>216</v>
      </c>
      <c r="E9" s="557"/>
      <c r="F9" s="557"/>
      <c r="G9" s="558"/>
      <c r="H9" s="558"/>
      <c r="I9" s="559"/>
      <c r="J9" s="121"/>
      <c r="K9" s="121"/>
      <c r="L9" s="124"/>
      <c r="M9" s="124"/>
      <c r="N9" s="124"/>
      <c r="O9" s="560" t="s">
        <v>15</v>
      </c>
      <c r="P9" s="561"/>
      <c r="Q9" s="561"/>
      <c r="R9" s="561"/>
      <c r="S9" s="561"/>
      <c r="T9" s="561"/>
      <c r="U9" s="561"/>
      <c r="V9" s="562"/>
      <c r="W9" s="134">
        <v>57</v>
      </c>
      <c r="X9" s="135">
        <v>61</v>
      </c>
      <c r="Y9" s="121"/>
      <c r="Z9" s="121"/>
      <c r="AA9" s="121"/>
      <c r="AB9" s="121"/>
      <c r="AC9" s="136"/>
    </row>
    <row r="10" spans="1:29" ht="18">
      <c r="A10" s="126"/>
      <c r="B10" s="564" t="s">
        <v>16</v>
      </c>
      <c r="C10" s="751"/>
      <c r="D10" s="565" t="s">
        <v>217</v>
      </c>
      <c r="E10" s="566"/>
      <c r="F10" s="566"/>
      <c r="G10" s="566"/>
      <c r="H10" s="566"/>
      <c r="I10" s="567"/>
      <c r="J10" s="124"/>
      <c r="K10" s="121"/>
      <c r="L10" s="124"/>
      <c r="M10" s="124"/>
      <c r="N10" s="124"/>
      <c r="O10" s="560" t="s">
        <v>18</v>
      </c>
      <c r="P10" s="561"/>
      <c r="Q10" s="561"/>
      <c r="R10" s="561"/>
      <c r="S10" s="561"/>
      <c r="T10" s="561"/>
      <c r="U10" s="561"/>
      <c r="V10" s="562"/>
      <c r="W10" s="134">
        <v>81</v>
      </c>
      <c r="X10" s="135">
        <v>85</v>
      </c>
      <c r="Y10" s="121"/>
      <c r="Z10" s="121"/>
      <c r="AA10" s="121"/>
      <c r="AB10" s="121"/>
      <c r="AC10" s="136"/>
    </row>
    <row r="11" spans="1:29" ht="18.75" thickBot="1">
      <c r="A11" s="126"/>
      <c r="B11" s="568" t="s">
        <v>19</v>
      </c>
      <c r="C11" s="752"/>
      <c r="D11" s="569" t="s">
        <v>213</v>
      </c>
      <c r="E11" s="570"/>
      <c r="F11" s="570"/>
      <c r="G11" s="570"/>
      <c r="H11" s="570"/>
      <c r="I11" s="571"/>
      <c r="J11" s="124"/>
      <c r="K11" s="121"/>
      <c r="L11" s="138"/>
      <c r="M11" s="124"/>
      <c r="N11" s="124"/>
      <c r="O11" s="572" t="s">
        <v>21</v>
      </c>
      <c r="P11" s="573"/>
      <c r="Q11" s="573"/>
      <c r="R11" s="573"/>
      <c r="S11" s="573"/>
      <c r="T11" s="573"/>
      <c r="U11" s="573"/>
      <c r="V11" s="574"/>
      <c r="W11" s="137"/>
      <c r="X11" s="139"/>
      <c r="Y11" s="121"/>
      <c r="Z11" s="121"/>
      <c r="AA11" s="121"/>
      <c r="AB11" s="121"/>
      <c r="AC11" s="136"/>
    </row>
    <row r="12" spans="1:29" ht="19.5" thickBot="1">
      <c r="A12" s="140"/>
      <c r="B12" s="128"/>
      <c r="C12" s="141" t="s">
        <v>22</v>
      </c>
      <c r="D12" s="141"/>
      <c r="E12" s="141"/>
      <c r="F12" s="142" t="s">
        <v>23</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500" t="s">
        <v>24</v>
      </c>
      <c r="B13" s="503" t="s">
        <v>25</v>
      </c>
      <c r="C13" s="506" t="s">
        <v>26</v>
      </c>
      <c r="D13" s="516" t="s">
        <v>27</v>
      </c>
      <c r="E13" s="515" t="s">
        <v>28</v>
      </c>
      <c r="F13" s="544"/>
      <c r="G13" s="544"/>
      <c r="H13" s="544"/>
      <c r="I13" s="544"/>
      <c r="J13" s="544"/>
      <c r="K13" s="544"/>
      <c r="L13" s="544"/>
      <c r="M13" s="544"/>
      <c r="N13" s="544"/>
      <c r="O13" s="544"/>
      <c r="P13" s="544"/>
      <c r="Q13" s="544"/>
      <c r="R13" s="544"/>
      <c r="S13" s="545"/>
      <c r="T13" s="437" t="s">
        <v>29</v>
      </c>
      <c r="U13" s="438"/>
      <c r="V13" s="438"/>
      <c r="W13" s="438"/>
      <c r="X13" s="438"/>
      <c r="Y13" s="438"/>
      <c r="Z13" s="439"/>
      <c r="AA13" s="515" t="s">
        <v>30</v>
      </c>
      <c r="AB13" s="439"/>
      <c r="AC13" s="20"/>
    </row>
    <row r="14" spans="1:29">
      <c r="A14" s="501"/>
      <c r="B14" s="504"/>
      <c r="C14" s="507"/>
      <c r="D14" s="517"/>
      <c r="E14" s="509" t="s">
        <v>31</v>
      </c>
      <c r="F14" s="510"/>
      <c r="G14" s="511"/>
      <c r="H14" s="509" t="s">
        <v>32</v>
      </c>
      <c r="I14" s="510"/>
      <c r="J14" s="511"/>
      <c r="K14" s="509" t="s">
        <v>33</v>
      </c>
      <c r="L14" s="510"/>
      <c r="M14" s="511"/>
      <c r="N14" s="509" t="s">
        <v>34</v>
      </c>
      <c r="O14" s="510"/>
      <c r="P14" s="519"/>
      <c r="Q14" s="512" t="s">
        <v>35</v>
      </c>
      <c r="R14" s="513"/>
      <c r="S14" s="514"/>
      <c r="T14" s="481" t="s">
        <v>36</v>
      </c>
      <c r="U14" s="479" t="s">
        <v>37</v>
      </c>
      <c r="V14" s="483" t="s">
        <v>38</v>
      </c>
      <c r="W14" s="483" t="s">
        <v>39</v>
      </c>
      <c r="X14" s="483" t="s">
        <v>40</v>
      </c>
      <c r="Y14" s="483" t="s">
        <v>41</v>
      </c>
      <c r="Z14" s="485" t="s">
        <v>42</v>
      </c>
      <c r="AA14" s="479" t="s">
        <v>43</v>
      </c>
      <c r="AB14" s="485" t="s">
        <v>44</v>
      </c>
      <c r="AC14" s="485" t="s">
        <v>45</v>
      </c>
    </row>
    <row r="15" spans="1:29" ht="13.5" thickBot="1">
      <c r="A15" s="502"/>
      <c r="B15" s="505"/>
      <c r="C15" s="508"/>
      <c r="D15" s="518"/>
      <c r="E15" s="26" t="s">
        <v>46</v>
      </c>
      <c r="F15" s="27" t="s">
        <v>47</v>
      </c>
      <c r="G15" s="28" t="s">
        <v>48</v>
      </c>
      <c r="H15" s="26" t="s">
        <v>46</v>
      </c>
      <c r="I15" s="27" t="s">
        <v>47</v>
      </c>
      <c r="J15" s="28" t="s">
        <v>48</v>
      </c>
      <c r="K15" s="26" t="s">
        <v>46</v>
      </c>
      <c r="L15" s="27" t="s">
        <v>47</v>
      </c>
      <c r="M15" s="28" t="s">
        <v>48</v>
      </c>
      <c r="N15" s="26" t="s">
        <v>46</v>
      </c>
      <c r="O15" s="27" t="s">
        <v>47</v>
      </c>
      <c r="P15" s="85" t="s">
        <v>48</v>
      </c>
      <c r="Q15" s="26" t="s">
        <v>46</v>
      </c>
      <c r="R15" s="27" t="s">
        <v>47</v>
      </c>
      <c r="S15" s="85" t="s">
        <v>48</v>
      </c>
      <c r="T15" s="482"/>
      <c r="U15" s="480"/>
      <c r="V15" s="484"/>
      <c r="W15" s="484"/>
      <c r="X15" s="484"/>
      <c r="Y15" s="484"/>
      <c r="Z15" s="486"/>
      <c r="AA15" s="480"/>
      <c r="AB15" s="486"/>
      <c r="AC15" s="496"/>
    </row>
    <row r="16" spans="1:29">
      <c r="A16" s="144">
        <v>5</v>
      </c>
      <c r="B16" s="145" t="s">
        <v>51</v>
      </c>
      <c r="C16" s="146" t="s">
        <v>218</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61</v>
      </c>
      <c r="C17" s="156" t="s">
        <v>219</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220</v>
      </c>
      <c r="C18" s="146" t="s">
        <v>221</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49</v>
      </c>
      <c r="C19" s="156" t="s">
        <v>222</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49</v>
      </c>
      <c r="C20" s="170" t="s">
        <v>223</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220</v>
      </c>
      <c r="C21" s="156" t="s">
        <v>224</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51</v>
      </c>
      <c r="C22" s="146" t="s">
        <v>225</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57</v>
      </c>
      <c r="C23" s="156" t="s">
        <v>226</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220</v>
      </c>
      <c r="C24" s="146" t="s">
        <v>227</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40" t="s">
        <v>65</v>
      </c>
      <c r="B31" s="441"/>
      <c r="C31" s="442"/>
      <c r="D31" s="96" t="s">
        <v>66</v>
      </c>
      <c r="E31" s="105" t="s">
        <v>66</v>
      </c>
      <c r="F31" s="106" t="s">
        <v>66</v>
      </c>
      <c r="G31" s="107"/>
      <c r="H31" s="29" t="s">
        <v>66</v>
      </c>
      <c r="I31" s="30" t="s">
        <v>66</v>
      </c>
      <c r="J31" s="107"/>
      <c r="K31" s="108" t="s">
        <v>66</v>
      </c>
      <c r="L31" s="109" t="s">
        <v>66</v>
      </c>
      <c r="M31" s="110"/>
      <c r="N31" s="108" t="s">
        <v>66</v>
      </c>
      <c r="O31" s="109" t="s">
        <v>66</v>
      </c>
      <c r="P31" s="113"/>
      <c r="Q31" s="116" t="s">
        <v>66</v>
      </c>
      <c r="R31" s="117"/>
      <c r="S31" s="110"/>
      <c r="T31" s="97"/>
      <c r="U31" s="190"/>
      <c r="V31" s="190"/>
      <c r="W31" s="190"/>
      <c r="X31" s="191"/>
      <c r="Y31" s="100" t="s">
        <v>66</v>
      </c>
      <c r="Z31" s="101" t="s">
        <v>66</v>
      </c>
      <c r="AA31" s="192"/>
      <c r="AB31" s="193"/>
      <c r="AC31" s="362"/>
    </row>
    <row r="32" spans="1:29" ht="16.5" thickBot="1">
      <c r="A32" s="497" t="s">
        <v>67</v>
      </c>
      <c r="B32" s="498"/>
      <c r="C32" s="499"/>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89</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7" t="s">
        <v>1</v>
      </c>
      <c r="E37" s="538"/>
      <c r="F37" s="538"/>
      <c r="G37" s="538"/>
      <c r="H37" s="538"/>
      <c r="I37" s="538"/>
      <c r="J37" s="538"/>
      <c r="K37" s="539"/>
      <c r="L37" s="127" t="s">
        <v>2</v>
      </c>
      <c r="M37" s="54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75" t="str">
        <f>D4</f>
        <v>ŠKP Banská Bystrica</v>
      </c>
      <c r="E38" s="576"/>
      <c r="F38" s="576"/>
      <c r="G38" s="576"/>
      <c r="H38" s="576"/>
      <c r="I38" s="576"/>
      <c r="J38" s="576"/>
      <c r="K38" s="577"/>
      <c r="L38" s="127" t="s">
        <v>2</v>
      </c>
      <c r="M38" s="575" t="str">
        <f>M4</f>
        <v>Názov družstva hostia</v>
      </c>
      <c r="N38" s="578"/>
      <c r="O38" s="578"/>
      <c r="P38" s="578"/>
      <c r="Q38" s="578"/>
      <c r="R38" s="578"/>
      <c r="S38" s="578"/>
      <c r="T38" s="579"/>
      <c r="U38" s="128"/>
      <c r="V38" s="128"/>
      <c r="W38" s="128"/>
      <c r="X38" s="128"/>
      <c r="Y38" s="128"/>
      <c r="Z38" s="128"/>
      <c r="AA38" s="128"/>
      <c r="AB38" s="124"/>
      <c r="AC38" s="124"/>
    </row>
    <row r="39" spans="1:29" ht="18.75" thickBot="1">
      <c r="A39" s="126"/>
      <c r="B39" s="121"/>
      <c r="C39" s="198" t="s">
        <v>6</v>
      </c>
      <c r="D39" s="580">
        <f>D5</f>
        <v>81</v>
      </c>
      <c r="E39" s="581"/>
      <c r="F39" s="581"/>
      <c r="G39" s="581"/>
      <c r="H39" s="581"/>
      <c r="I39" s="581"/>
      <c r="J39" s="581"/>
      <c r="K39" s="582"/>
      <c r="L39" s="127" t="s">
        <v>2</v>
      </c>
      <c r="M39" s="575">
        <f>M5</f>
        <v>85</v>
      </c>
      <c r="N39" s="578"/>
      <c r="O39" s="578"/>
      <c r="P39" s="578"/>
      <c r="Q39" s="578"/>
      <c r="R39" s="578"/>
      <c r="S39" s="578"/>
      <c r="T39" s="579"/>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9" t="s">
        <v>7</v>
      </c>
      <c r="C41" s="749"/>
      <c r="D41" s="585">
        <f>D7</f>
        <v>43</v>
      </c>
      <c r="E41" s="586"/>
      <c r="F41" s="586"/>
      <c r="G41" s="587"/>
      <c r="H41" s="587"/>
      <c r="I41" s="588"/>
      <c r="J41" s="121"/>
      <c r="K41" s="121"/>
      <c r="L41" s="121"/>
      <c r="M41" s="589" t="s">
        <v>16</v>
      </c>
      <c r="N41" s="753"/>
      <c r="O41" s="753"/>
      <c r="P41" s="753"/>
      <c r="Q41" s="753"/>
      <c r="R41" s="754"/>
      <c r="S41" s="590" t="str">
        <f>D10</f>
        <v>Settey</v>
      </c>
      <c r="T41" s="755"/>
      <c r="U41" s="755"/>
      <c r="V41" s="755"/>
      <c r="W41" s="755"/>
      <c r="X41" s="755"/>
      <c r="Y41" s="755"/>
      <c r="Z41" s="755"/>
      <c r="AA41" s="755"/>
      <c r="AB41" s="756"/>
      <c r="AC41" s="124"/>
    </row>
    <row r="42" spans="1:29" ht="18.75" thickBot="1">
      <c r="A42" s="126"/>
      <c r="B42" s="568" t="s">
        <v>10</v>
      </c>
      <c r="C42" s="752"/>
      <c r="D42" s="596" t="str">
        <f>D8</f>
        <v>30.10.2011</v>
      </c>
      <c r="E42" s="597"/>
      <c r="F42" s="597"/>
      <c r="G42" s="598"/>
      <c r="H42" s="598"/>
      <c r="I42" s="599"/>
      <c r="J42" s="121"/>
      <c r="K42" s="121"/>
      <c r="L42" s="124"/>
      <c r="M42" s="583" t="s">
        <v>19</v>
      </c>
      <c r="N42" s="757"/>
      <c r="O42" s="757"/>
      <c r="P42" s="757"/>
      <c r="Q42" s="757"/>
      <c r="R42" s="758"/>
      <c r="S42" s="584"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31" t="s">
        <v>90</v>
      </c>
      <c r="D44" s="432"/>
      <c r="E44" s="432"/>
      <c r="F44" s="432" t="s">
        <v>91</v>
      </c>
      <c r="G44" s="432"/>
      <c r="H44" s="591"/>
      <c r="I44" s="128"/>
      <c r="J44" s="128"/>
      <c r="K44" s="36" t="s">
        <v>92</v>
      </c>
      <c r="L44" s="199"/>
      <c r="M44" s="199"/>
      <c r="N44" s="199"/>
      <c r="O44" s="199"/>
      <c r="P44" s="199"/>
      <c r="Q44" s="199"/>
      <c r="R44" s="199"/>
      <c r="S44" s="199"/>
      <c r="T44" s="199"/>
      <c r="U44" s="199"/>
      <c r="V44" s="199"/>
      <c r="W44" s="199"/>
      <c r="X44" s="199"/>
      <c r="Y44" s="199"/>
      <c r="Z44" s="199"/>
      <c r="AA44" s="199"/>
      <c r="AB44" s="199"/>
      <c r="AC44" s="200"/>
    </row>
    <row r="45" spans="1:29">
      <c r="A45" s="128"/>
      <c r="B45" s="128"/>
      <c r="C45" s="592" t="s">
        <v>228</v>
      </c>
      <c r="D45" s="593"/>
      <c r="E45" s="593"/>
      <c r="F45" s="594">
        <v>10</v>
      </c>
      <c r="G45" s="594"/>
      <c r="H45" s="595"/>
      <c r="I45" s="128"/>
      <c r="J45" s="128"/>
      <c r="K45" s="39" t="s">
        <v>94</v>
      </c>
      <c r="L45" s="124"/>
      <c r="M45" s="124"/>
      <c r="N45" s="124"/>
      <c r="O45" s="124"/>
      <c r="P45" s="124"/>
      <c r="Q45" s="124"/>
      <c r="R45" s="124"/>
      <c r="S45" s="124"/>
      <c r="T45" s="124"/>
      <c r="U45" s="124"/>
      <c r="V45" s="124"/>
      <c r="W45" s="124"/>
      <c r="X45" s="124"/>
      <c r="Y45" s="124"/>
      <c r="Z45" s="124"/>
      <c r="AA45" s="124"/>
      <c r="AB45" s="124"/>
      <c r="AC45" s="201"/>
    </row>
    <row r="46" spans="1:29">
      <c r="A46" s="128"/>
      <c r="B46" s="128"/>
      <c r="C46" s="592" t="s">
        <v>229</v>
      </c>
      <c r="D46" s="593"/>
      <c r="E46" s="593"/>
      <c r="F46" s="594">
        <v>10</v>
      </c>
      <c r="G46" s="594"/>
      <c r="H46" s="595"/>
      <c r="I46" s="128"/>
      <c r="J46" s="128"/>
      <c r="K46" s="39" t="s">
        <v>96</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9" t="s">
        <v>230</v>
      </c>
      <c r="D47" s="610"/>
      <c r="E47" s="610"/>
      <c r="F47" s="611">
        <v>10</v>
      </c>
      <c r="G47" s="611"/>
      <c r="H47" s="612"/>
      <c r="I47" s="128"/>
      <c r="J47" s="128"/>
      <c r="K47" s="41" t="s">
        <v>97</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98</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600" t="s">
        <v>231</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2"/>
    </row>
    <row r="52" spans="1:29">
      <c r="A52" s="128"/>
      <c r="B52" s="128"/>
      <c r="C52" s="603"/>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5"/>
    </row>
    <row r="53" spans="1:29">
      <c r="A53" s="128"/>
      <c r="B53" s="128"/>
      <c r="C53" s="603"/>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5"/>
    </row>
    <row r="54" spans="1:29">
      <c r="A54" s="128"/>
      <c r="B54" s="128"/>
      <c r="C54" s="603"/>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5"/>
    </row>
    <row r="55" spans="1:29">
      <c r="A55" s="128"/>
      <c r="B55" s="128"/>
      <c r="C55" s="603"/>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5"/>
    </row>
    <row r="56" spans="1:29">
      <c r="A56" s="128"/>
      <c r="B56" s="128"/>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5"/>
    </row>
    <row r="57" spans="1:29">
      <c r="A57" s="128"/>
      <c r="B57" s="128"/>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5"/>
    </row>
    <row r="58" spans="1:29">
      <c r="A58" s="128"/>
      <c r="B58" s="128"/>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5"/>
    </row>
    <row r="59" spans="1:29">
      <c r="A59" s="128"/>
      <c r="B59" s="128"/>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5"/>
    </row>
    <row r="60" spans="1:29">
      <c r="A60" s="128"/>
      <c r="B60" s="128"/>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5"/>
    </row>
    <row r="61" spans="1:29">
      <c r="A61" s="128"/>
      <c r="B61" s="128"/>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5"/>
    </row>
    <row r="62" spans="1:29">
      <c r="A62" s="128"/>
      <c r="B62" s="12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5"/>
    </row>
    <row r="63" spans="1:29">
      <c r="A63" s="128"/>
      <c r="B63" s="12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5"/>
    </row>
    <row r="64" spans="1:29">
      <c r="A64" s="128"/>
      <c r="B64" s="12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5"/>
    </row>
    <row r="65" spans="1:29">
      <c r="A65" s="128"/>
      <c r="B65" s="128"/>
      <c r="C65" s="603"/>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5"/>
    </row>
    <row r="66" spans="1:29">
      <c r="A66" s="128"/>
      <c r="B66" s="128"/>
      <c r="C66" s="606"/>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8"/>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232</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233</v>
      </c>
      <c r="B3" s="296"/>
      <c r="C3" s="296"/>
      <c r="D3" s="296"/>
      <c r="E3" s="296"/>
      <c r="F3" s="296"/>
      <c r="G3" s="296"/>
      <c r="H3" s="296"/>
      <c r="I3" s="296"/>
      <c r="J3" s="296"/>
      <c r="K3" s="296"/>
      <c r="L3" s="297"/>
      <c r="M3" s="761" t="s">
        <v>234</v>
      </c>
      <c r="N3" s="762"/>
      <c r="O3" s="762"/>
      <c r="P3" s="762"/>
      <c r="Q3" s="762"/>
      <c r="R3" s="762"/>
      <c r="S3" s="763" t="s">
        <v>235</v>
      </c>
      <c r="T3" s="764"/>
      <c r="U3" s="764"/>
      <c r="V3" s="764"/>
      <c r="W3" s="764"/>
      <c r="X3" s="764"/>
      <c r="Y3" s="764"/>
      <c r="Z3" s="725"/>
      <c r="AA3" s="725"/>
      <c r="AB3" s="726"/>
      <c r="AC3" s="765" t="s">
        <v>236</v>
      </c>
      <c r="AD3" s="766"/>
      <c r="AE3" s="766"/>
      <c r="AF3" s="767"/>
      <c r="AG3" s="767"/>
      <c r="AH3" s="767"/>
      <c r="AI3" s="767"/>
      <c r="AJ3" s="767"/>
      <c r="AK3" s="767"/>
      <c r="AL3" s="767"/>
      <c r="AM3" s="767"/>
      <c r="AN3" s="767"/>
      <c r="AO3" s="767"/>
      <c r="AP3" s="767"/>
      <c r="AQ3" s="767"/>
      <c r="AR3" s="767"/>
      <c r="AS3" s="768"/>
      <c r="AT3" s="295" t="s">
        <v>237</v>
      </c>
      <c r="AU3" s="296"/>
      <c r="AV3" s="296"/>
      <c r="AW3" s="296"/>
      <c r="AX3" s="296"/>
      <c r="AY3" s="296"/>
      <c r="AZ3" s="296"/>
      <c r="BA3" s="296"/>
      <c r="BB3" s="296"/>
      <c r="BC3" s="296"/>
      <c r="BD3" s="296"/>
      <c r="BE3" s="297"/>
    </row>
    <row r="4" spans="1:57">
      <c r="A4" s="294" t="s">
        <v>238</v>
      </c>
      <c r="B4" s="769"/>
      <c r="C4" s="745"/>
      <c r="D4" s="745"/>
      <c r="E4" s="745"/>
      <c r="F4" s="745"/>
      <c r="G4" s="745"/>
      <c r="H4" s="745"/>
      <c r="I4" s="745"/>
      <c r="J4" s="745"/>
      <c r="K4" s="745"/>
      <c r="L4" s="269"/>
      <c r="M4" s="254" t="s">
        <v>238</v>
      </c>
      <c r="N4" s="770"/>
      <c r="O4" s="771"/>
      <c r="P4" s="771"/>
      <c r="Q4" s="771"/>
      <c r="R4" s="771"/>
      <c r="S4" s="771"/>
      <c r="T4" s="771"/>
      <c r="U4" s="771"/>
      <c r="V4" s="771"/>
      <c r="W4" s="771"/>
      <c r="X4" s="771"/>
      <c r="Y4" s="771"/>
      <c r="Z4" s="771"/>
      <c r="AA4" s="772"/>
      <c r="AB4" s="771"/>
      <c r="AC4" s="254" t="s">
        <v>238</v>
      </c>
      <c r="AD4" s="317"/>
      <c r="AE4" s="770"/>
      <c r="AF4" s="771"/>
      <c r="AG4" s="771"/>
      <c r="AH4" s="771"/>
      <c r="AI4" s="771"/>
      <c r="AJ4" s="771"/>
      <c r="AK4" s="771"/>
      <c r="AL4" s="771"/>
      <c r="AM4" s="771"/>
      <c r="AN4" s="771"/>
      <c r="AO4" s="771"/>
      <c r="AP4" s="771"/>
      <c r="AQ4" s="771"/>
      <c r="AR4" s="773"/>
      <c r="AS4" s="269"/>
      <c r="AT4" s="316" t="s">
        <v>238</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32</v>
      </c>
      <c r="I14" s="780"/>
      <c r="J14" s="781"/>
      <c r="K14" s="782"/>
      <c r="L14" s="783"/>
      <c r="M14" s="236"/>
      <c r="N14" s="239"/>
      <c r="O14" s="239"/>
      <c r="P14" s="239"/>
      <c r="Q14" s="239"/>
      <c r="R14" s="239"/>
      <c r="S14" s="239"/>
      <c r="T14" s="239"/>
      <c r="U14" s="714" t="s">
        <v>32</v>
      </c>
      <c r="V14" s="715"/>
      <c r="W14" s="784"/>
      <c r="X14" s="785"/>
      <c r="Y14" s="785"/>
      <c r="Z14" s="785"/>
      <c r="AA14" s="785"/>
      <c r="AB14" s="786"/>
      <c r="AC14" s="239"/>
      <c r="AD14" s="239"/>
      <c r="AE14" s="239"/>
      <c r="AF14" s="239"/>
      <c r="AG14" s="239"/>
      <c r="AH14" s="239"/>
      <c r="AI14" s="239"/>
      <c r="AJ14" s="239"/>
      <c r="AK14" s="239"/>
      <c r="AL14" s="239"/>
      <c r="AM14" s="239"/>
      <c r="AN14" s="239"/>
      <c r="AO14" s="301" t="s">
        <v>32</v>
      </c>
      <c r="AP14" s="782"/>
      <c r="AQ14" s="781"/>
      <c r="AR14" s="782"/>
      <c r="AS14" s="787"/>
      <c r="AT14" s="239"/>
      <c r="AU14" s="239"/>
      <c r="AV14" s="239"/>
      <c r="AW14" s="239"/>
      <c r="AX14" s="239"/>
      <c r="AY14" s="239"/>
      <c r="AZ14" s="239"/>
      <c r="BA14" s="252" t="s">
        <v>32</v>
      </c>
      <c r="BB14" s="780"/>
      <c r="BC14" s="781"/>
      <c r="BD14" s="782"/>
      <c r="BE14" s="788"/>
    </row>
    <row r="15" spans="1:57" ht="13.5" thickBot="1">
      <c r="A15" s="236"/>
      <c r="B15" s="239"/>
      <c r="C15" s="239"/>
      <c r="D15" s="239"/>
      <c r="E15" s="239"/>
      <c r="F15" s="239"/>
      <c r="G15" s="239"/>
      <c r="H15" s="253" t="s">
        <v>33</v>
      </c>
      <c r="I15" s="789"/>
      <c r="J15" s="790"/>
      <c r="K15" s="791"/>
      <c r="L15" s="792"/>
      <c r="M15" s="236"/>
      <c r="N15" s="239"/>
      <c r="O15" s="239"/>
      <c r="P15" s="239"/>
      <c r="Q15" s="239"/>
      <c r="R15" s="239"/>
      <c r="S15" s="239"/>
      <c r="T15" s="239"/>
      <c r="U15" s="716" t="s">
        <v>33</v>
      </c>
      <c r="V15" s="717"/>
      <c r="W15" s="793"/>
      <c r="X15" s="793"/>
      <c r="Y15" s="793"/>
      <c r="Z15" s="793"/>
      <c r="AA15" s="794"/>
      <c r="AB15" s="795"/>
      <c r="AC15" s="239"/>
      <c r="AD15" s="239"/>
      <c r="AE15" s="239"/>
      <c r="AF15" s="239"/>
      <c r="AG15" s="239"/>
      <c r="AH15" s="239"/>
      <c r="AI15" s="239"/>
      <c r="AJ15" s="239"/>
      <c r="AK15" s="239"/>
      <c r="AL15" s="239"/>
      <c r="AM15" s="239"/>
      <c r="AN15" s="239"/>
      <c r="AO15" s="302" t="s">
        <v>33</v>
      </c>
      <c r="AP15" s="791"/>
      <c r="AQ15" s="790"/>
      <c r="AR15" s="791"/>
      <c r="AS15" s="796"/>
      <c r="AT15" s="239"/>
      <c r="AU15" s="239"/>
      <c r="AV15" s="239"/>
      <c r="AW15" s="239"/>
      <c r="AX15" s="239"/>
      <c r="AY15" s="239"/>
      <c r="AZ15" s="239"/>
      <c r="BA15" s="253" t="s">
        <v>33</v>
      </c>
      <c r="BB15" s="789"/>
      <c r="BC15" s="790"/>
      <c r="BD15" s="791"/>
      <c r="BE15" s="797"/>
    </row>
    <row r="16" spans="1:57" ht="13.5" customHeight="1" thickBot="1">
      <c r="A16" s="235"/>
      <c r="B16" s="239"/>
      <c r="C16" s="239"/>
      <c r="D16" s="239"/>
      <c r="E16" s="239"/>
      <c r="F16" s="239"/>
      <c r="G16" s="239"/>
      <c r="H16" s="662" t="s">
        <v>239</v>
      </c>
      <c r="I16" s="662"/>
      <c r="J16" s="662"/>
      <c r="K16" s="662"/>
      <c r="L16" s="662"/>
      <c r="M16" s="692" t="s">
        <v>240</v>
      </c>
      <c r="N16" s="693"/>
      <c r="O16" s="239"/>
      <c r="P16" s="239"/>
      <c r="Q16" s="239"/>
      <c r="R16" s="239"/>
      <c r="S16" s="239"/>
      <c r="T16" s="662" t="s">
        <v>241</v>
      </c>
      <c r="U16" s="662"/>
      <c r="V16" s="662"/>
      <c r="W16" s="662"/>
      <c r="X16" s="662"/>
      <c r="Y16" s="662"/>
      <c r="Z16" s="694"/>
      <c r="AA16" s="694"/>
      <c r="AB16" s="695"/>
      <c r="AC16" s="616" t="s">
        <v>242</v>
      </c>
      <c r="AD16" s="616"/>
      <c r="AE16" s="616"/>
      <c r="AF16" s="616"/>
      <c r="AG16" s="616"/>
      <c r="AH16" s="616"/>
      <c r="AI16" s="616"/>
      <c r="AJ16" s="239"/>
      <c r="AK16" s="239"/>
      <c r="AL16" s="239"/>
      <c r="AM16" s="239"/>
      <c r="AN16" s="239"/>
      <c r="AO16" s="239"/>
      <c r="AP16" s="636" t="s">
        <v>243</v>
      </c>
      <c r="AQ16" s="636"/>
      <c r="AR16" s="636"/>
      <c r="AS16" s="637"/>
      <c r="AT16" s="664" t="s">
        <v>244</v>
      </c>
      <c r="AU16" s="631"/>
      <c r="AV16" s="239"/>
      <c r="AW16" s="239"/>
      <c r="AX16" s="239"/>
      <c r="AY16" s="239"/>
      <c r="AZ16" s="239"/>
      <c r="BA16" s="662" t="s">
        <v>245</v>
      </c>
      <c r="BB16" s="662"/>
      <c r="BC16" s="662"/>
      <c r="BD16" s="662"/>
      <c r="BE16" s="663"/>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246</v>
      </c>
      <c r="B18" s="802"/>
      <c r="C18" s="803"/>
      <c r="D18" s="803"/>
      <c r="E18" s="803"/>
      <c r="F18" s="803"/>
      <c r="G18" s="803"/>
      <c r="H18" s="803"/>
      <c r="I18" s="803"/>
      <c r="J18" s="803"/>
      <c r="K18" s="803"/>
      <c r="L18" s="233"/>
      <c r="M18" s="268" t="s">
        <v>246</v>
      </c>
      <c r="N18" s="802"/>
      <c r="O18" s="803"/>
      <c r="P18" s="803"/>
      <c r="Q18" s="803"/>
      <c r="R18" s="803"/>
      <c r="S18" s="803"/>
      <c r="T18" s="803"/>
      <c r="U18" s="803"/>
      <c r="V18" s="803"/>
      <c r="W18" s="803"/>
      <c r="X18" s="803"/>
      <c r="Y18" s="803"/>
      <c r="Z18" s="803"/>
      <c r="AA18" s="802"/>
      <c r="AB18" s="770"/>
      <c r="AC18" s="696" t="s">
        <v>246</v>
      </c>
      <c r="AD18" s="697"/>
      <c r="AE18" s="698"/>
      <c r="AF18" s="771"/>
      <c r="AG18" s="771"/>
      <c r="AH18" s="771"/>
      <c r="AI18" s="771"/>
      <c r="AJ18" s="771"/>
      <c r="AK18" s="771"/>
      <c r="AL18" s="771"/>
      <c r="AM18" s="771"/>
      <c r="AN18" s="771"/>
      <c r="AO18" s="771"/>
      <c r="AP18" s="771"/>
      <c r="AQ18" s="771"/>
      <c r="AR18" s="773"/>
      <c r="AS18" s="269"/>
      <c r="AT18" s="268" t="s">
        <v>246</v>
      </c>
      <c r="AU18" s="802"/>
      <c r="AV18" s="803"/>
      <c r="AW18" s="803"/>
      <c r="AX18" s="803"/>
      <c r="AY18" s="803"/>
      <c r="AZ18" s="803"/>
      <c r="BA18" s="803"/>
      <c r="BB18" s="803"/>
      <c r="BC18" s="803"/>
      <c r="BD18" s="803"/>
      <c r="BE18" s="269"/>
    </row>
    <row r="19" spans="1:57">
      <c r="A19" s="270" t="s">
        <v>247</v>
      </c>
      <c r="B19" s="804"/>
      <c r="C19" s="805"/>
      <c r="D19" s="805"/>
      <c r="E19" s="805"/>
      <c r="F19" s="805"/>
      <c r="G19" s="805"/>
      <c r="H19" s="805"/>
      <c r="I19" s="805"/>
      <c r="J19" s="805"/>
      <c r="K19" s="805"/>
      <c r="L19" s="219"/>
      <c r="M19" s="270" t="s">
        <v>247</v>
      </c>
      <c r="N19" s="804"/>
      <c r="O19" s="805"/>
      <c r="P19" s="805"/>
      <c r="Q19" s="805"/>
      <c r="R19" s="805"/>
      <c r="S19" s="805"/>
      <c r="T19" s="805"/>
      <c r="U19" s="805"/>
      <c r="V19" s="805"/>
      <c r="W19" s="805"/>
      <c r="X19" s="805"/>
      <c r="Y19" s="805"/>
      <c r="Z19" s="805"/>
      <c r="AA19" s="804"/>
      <c r="AB19" s="806"/>
      <c r="AC19" s="672" t="s">
        <v>247</v>
      </c>
      <c r="AD19" s="673"/>
      <c r="AE19" s="674"/>
      <c r="AF19" s="807"/>
      <c r="AG19" s="807"/>
      <c r="AH19" s="807"/>
      <c r="AI19" s="807"/>
      <c r="AJ19" s="807"/>
      <c r="AK19" s="807"/>
      <c r="AL19" s="807"/>
      <c r="AM19" s="807"/>
      <c r="AN19" s="807"/>
      <c r="AO19" s="807"/>
      <c r="AP19" s="807"/>
      <c r="AQ19" s="807"/>
      <c r="AR19" s="808"/>
      <c r="AS19" s="221"/>
      <c r="AT19" s="270" t="s">
        <v>247</v>
      </c>
      <c r="AU19" s="804"/>
      <c r="AV19" s="805"/>
      <c r="AW19" s="805"/>
      <c r="AX19" s="805"/>
      <c r="AY19" s="805"/>
      <c r="AZ19" s="805"/>
      <c r="BA19" s="805"/>
      <c r="BB19" s="805"/>
      <c r="BC19" s="805"/>
      <c r="BD19" s="805"/>
      <c r="BE19" s="221"/>
    </row>
    <row r="20" spans="1:57">
      <c r="A20" s="270" t="s">
        <v>248</v>
      </c>
      <c r="B20" s="804"/>
      <c r="C20" s="805"/>
      <c r="D20" s="805"/>
      <c r="E20" s="805"/>
      <c r="F20" s="805"/>
      <c r="G20" s="805"/>
      <c r="H20" s="805"/>
      <c r="I20" s="805"/>
      <c r="J20" s="805"/>
      <c r="K20" s="805"/>
      <c r="L20" s="219"/>
      <c r="M20" s="270" t="s">
        <v>248</v>
      </c>
      <c r="N20" s="806"/>
      <c r="O20" s="809"/>
      <c r="P20" s="809"/>
      <c r="Q20" s="809"/>
      <c r="R20" s="809"/>
      <c r="S20" s="809"/>
      <c r="T20" s="809"/>
      <c r="U20" s="809"/>
      <c r="V20" s="809"/>
      <c r="W20" s="809"/>
      <c r="X20" s="809"/>
      <c r="Y20" s="809"/>
      <c r="Z20" s="810"/>
      <c r="AA20" s="806"/>
      <c r="AB20" s="807"/>
      <c r="AC20" s="672" t="s">
        <v>248</v>
      </c>
      <c r="AD20" s="673"/>
      <c r="AE20" s="674"/>
      <c r="AF20" s="807"/>
      <c r="AG20" s="807"/>
      <c r="AH20" s="807"/>
      <c r="AI20" s="807"/>
      <c r="AJ20" s="807"/>
      <c r="AK20" s="807"/>
      <c r="AL20" s="807"/>
      <c r="AM20" s="807"/>
      <c r="AN20" s="807"/>
      <c r="AO20" s="807"/>
      <c r="AP20" s="807"/>
      <c r="AQ20" s="807"/>
      <c r="AR20" s="808"/>
      <c r="AS20" s="221"/>
      <c r="AT20" s="270" t="s">
        <v>248</v>
      </c>
      <c r="AU20" s="804"/>
      <c r="AV20" s="805"/>
      <c r="AW20" s="805"/>
      <c r="AX20" s="805"/>
      <c r="AY20" s="805"/>
      <c r="AZ20" s="805"/>
      <c r="BA20" s="805"/>
      <c r="BB20" s="805"/>
      <c r="BC20" s="805"/>
      <c r="BD20" s="805"/>
      <c r="BE20" s="221"/>
    </row>
    <row r="21" spans="1:57">
      <c r="A21" s="270" t="s">
        <v>249</v>
      </c>
      <c r="B21" s="804"/>
      <c r="C21" s="805"/>
      <c r="D21" s="805"/>
      <c r="E21" s="805"/>
      <c r="F21" s="805"/>
      <c r="G21" s="805"/>
      <c r="H21" s="805"/>
      <c r="I21" s="805"/>
      <c r="J21" s="805"/>
      <c r="K21" s="805"/>
      <c r="L21" s="219"/>
      <c r="M21" s="270" t="s">
        <v>249</v>
      </c>
      <c r="N21" s="806"/>
      <c r="O21" s="809"/>
      <c r="P21" s="809"/>
      <c r="Q21" s="809"/>
      <c r="R21" s="809"/>
      <c r="S21" s="809"/>
      <c r="T21" s="809"/>
      <c r="U21" s="809"/>
      <c r="V21" s="809"/>
      <c r="W21" s="809"/>
      <c r="X21" s="809"/>
      <c r="Y21" s="809"/>
      <c r="Z21" s="810"/>
      <c r="AA21" s="806"/>
      <c r="AB21" s="807"/>
      <c r="AC21" s="672" t="s">
        <v>249</v>
      </c>
      <c r="AD21" s="673"/>
      <c r="AE21" s="674"/>
      <c r="AF21" s="807"/>
      <c r="AG21" s="807"/>
      <c r="AH21" s="807"/>
      <c r="AI21" s="807"/>
      <c r="AJ21" s="807"/>
      <c r="AK21" s="807"/>
      <c r="AL21" s="807"/>
      <c r="AM21" s="807"/>
      <c r="AN21" s="807"/>
      <c r="AO21" s="807"/>
      <c r="AP21" s="807"/>
      <c r="AQ21" s="807"/>
      <c r="AR21" s="808"/>
      <c r="AS21" s="221"/>
      <c r="AT21" s="270" t="s">
        <v>249</v>
      </c>
      <c r="AU21" s="804"/>
      <c r="AV21" s="805"/>
      <c r="AW21" s="805"/>
      <c r="AX21" s="805"/>
      <c r="AY21" s="805"/>
      <c r="AZ21" s="805"/>
      <c r="BA21" s="805"/>
      <c r="BB21" s="805"/>
      <c r="BC21" s="805"/>
      <c r="BD21" s="805"/>
      <c r="BE21" s="221"/>
    </row>
    <row r="22" spans="1:57">
      <c r="A22" s="270" t="s">
        <v>250</v>
      </c>
      <c r="B22" s="804"/>
      <c r="C22" s="805"/>
      <c r="D22" s="805"/>
      <c r="E22" s="805"/>
      <c r="F22" s="805"/>
      <c r="G22" s="805"/>
      <c r="H22" s="805"/>
      <c r="I22" s="805"/>
      <c r="J22" s="805"/>
      <c r="K22" s="805"/>
      <c r="L22" s="219"/>
      <c r="M22" s="270" t="s">
        <v>250</v>
      </c>
      <c r="N22" s="806"/>
      <c r="O22" s="809"/>
      <c r="P22" s="809"/>
      <c r="Q22" s="809"/>
      <c r="R22" s="809"/>
      <c r="S22" s="809"/>
      <c r="T22" s="809"/>
      <c r="U22" s="809"/>
      <c r="V22" s="809"/>
      <c r="W22" s="809"/>
      <c r="X22" s="809"/>
      <c r="Y22" s="809"/>
      <c r="Z22" s="810"/>
      <c r="AA22" s="806"/>
      <c r="AB22" s="807"/>
      <c r="AC22" s="672" t="s">
        <v>250</v>
      </c>
      <c r="AD22" s="673"/>
      <c r="AE22" s="674"/>
      <c r="AF22" s="807"/>
      <c r="AG22" s="807"/>
      <c r="AH22" s="807"/>
      <c r="AI22" s="807"/>
      <c r="AJ22" s="807"/>
      <c r="AK22" s="807"/>
      <c r="AL22" s="807"/>
      <c r="AM22" s="807"/>
      <c r="AN22" s="807"/>
      <c r="AO22" s="807"/>
      <c r="AP22" s="807"/>
      <c r="AQ22" s="807"/>
      <c r="AR22" s="808"/>
      <c r="AS22" s="221"/>
      <c r="AT22" s="270" t="s">
        <v>250</v>
      </c>
      <c r="AU22" s="804"/>
      <c r="AV22" s="805"/>
      <c r="AW22" s="805"/>
      <c r="AX22" s="805"/>
      <c r="AY22" s="805"/>
      <c r="AZ22" s="805"/>
      <c r="BA22" s="805"/>
      <c r="BB22" s="805"/>
      <c r="BC22" s="805"/>
      <c r="BD22" s="805"/>
      <c r="BE22" s="221"/>
    </row>
    <row r="23" spans="1:57">
      <c r="A23" s="270" t="s">
        <v>251</v>
      </c>
      <c r="B23" s="804"/>
      <c r="C23" s="805"/>
      <c r="D23" s="805"/>
      <c r="E23" s="805"/>
      <c r="F23" s="805"/>
      <c r="G23" s="805"/>
      <c r="H23" s="805"/>
      <c r="I23" s="805"/>
      <c r="J23" s="805"/>
      <c r="K23" s="805"/>
      <c r="L23" s="219"/>
      <c r="M23" s="270" t="s">
        <v>251</v>
      </c>
      <c r="N23" s="806"/>
      <c r="O23" s="809"/>
      <c r="P23" s="809"/>
      <c r="Q23" s="809"/>
      <c r="R23" s="809"/>
      <c r="S23" s="809"/>
      <c r="T23" s="809"/>
      <c r="U23" s="809"/>
      <c r="V23" s="809"/>
      <c r="W23" s="809"/>
      <c r="X23" s="809"/>
      <c r="Y23" s="809"/>
      <c r="Z23" s="810"/>
      <c r="AA23" s="806"/>
      <c r="AB23" s="807"/>
      <c r="AC23" s="672" t="s">
        <v>251</v>
      </c>
      <c r="AD23" s="673"/>
      <c r="AE23" s="674"/>
      <c r="AF23" s="807"/>
      <c r="AG23" s="807"/>
      <c r="AH23" s="807"/>
      <c r="AI23" s="807"/>
      <c r="AJ23" s="807"/>
      <c r="AK23" s="807"/>
      <c r="AL23" s="807"/>
      <c r="AM23" s="807"/>
      <c r="AN23" s="807"/>
      <c r="AO23" s="807"/>
      <c r="AP23" s="807"/>
      <c r="AQ23" s="807"/>
      <c r="AR23" s="808"/>
      <c r="AS23" s="221"/>
      <c r="AT23" s="270" t="s">
        <v>251</v>
      </c>
      <c r="AU23" s="804"/>
      <c r="AV23" s="805"/>
      <c r="AW23" s="805"/>
      <c r="AX23" s="805"/>
      <c r="AY23" s="805"/>
      <c r="AZ23" s="805"/>
      <c r="BA23" s="805"/>
      <c r="BB23" s="805"/>
      <c r="BC23" s="805"/>
      <c r="BD23" s="805"/>
      <c r="BE23" s="221"/>
    </row>
    <row r="24" spans="1:57" ht="13.5" thickBot="1">
      <c r="A24" s="271" t="s">
        <v>252</v>
      </c>
      <c r="B24" s="651"/>
      <c r="C24" s="811"/>
      <c r="D24" s="811"/>
      <c r="E24" s="811"/>
      <c r="F24" s="811"/>
      <c r="G24" s="811"/>
      <c r="H24" s="811"/>
      <c r="I24" s="811"/>
      <c r="J24" s="811"/>
      <c r="K24" s="811"/>
      <c r="L24" s="225"/>
      <c r="M24" s="271" t="s">
        <v>252</v>
      </c>
      <c r="N24" s="620"/>
      <c r="O24" s="775"/>
      <c r="P24" s="775"/>
      <c r="Q24" s="775"/>
      <c r="R24" s="775"/>
      <c r="S24" s="775"/>
      <c r="T24" s="775"/>
      <c r="U24" s="775"/>
      <c r="V24" s="775"/>
      <c r="W24" s="775"/>
      <c r="X24" s="775"/>
      <c r="Y24" s="775"/>
      <c r="Z24" s="778"/>
      <c r="AA24" s="812"/>
      <c r="AB24" s="775"/>
      <c r="AC24" s="628" t="s">
        <v>252</v>
      </c>
      <c r="AD24" s="629"/>
      <c r="AE24" s="620"/>
      <c r="AF24" s="775"/>
      <c r="AG24" s="775"/>
      <c r="AH24" s="775"/>
      <c r="AI24" s="775"/>
      <c r="AJ24" s="775"/>
      <c r="AK24" s="775"/>
      <c r="AL24" s="775"/>
      <c r="AM24" s="775"/>
      <c r="AN24" s="775"/>
      <c r="AO24" s="775"/>
      <c r="AP24" s="775"/>
      <c r="AQ24" s="775"/>
      <c r="AR24" s="778"/>
      <c r="AS24" s="224"/>
      <c r="AT24" s="271" t="s">
        <v>252</v>
      </c>
      <c r="AU24" s="651"/>
      <c r="AV24" s="811"/>
      <c r="AW24" s="811"/>
      <c r="AX24" s="811"/>
      <c r="AY24" s="811"/>
      <c r="AZ24" s="811"/>
      <c r="BA24" s="811"/>
      <c r="BB24" s="811"/>
      <c r="BC24" s="811"/>
      <c r="BD24" s="811"/>
      <c r="BE24" s="224"/>
    </row>
    <row r="25" spans="1:57">
      <c r="A25" s="685" t="s">
        <v>253</v>
      </c>
      <c r="B25" s="248" t="s">
        <v>254</v>
      </c>
      <c r="C25" s="231"/>
      <c r="D25" s="231"/>
      <c r="E25" s="231"/>
      <c r="F25" s="231"/>
      <c r="G25" s="231"/>
      <c r="H25" s="231"/>
      <c r="I25" s="231"/>
      <c r="J25" s="231"/>
      <c r="K25" s="232"/>
      <c r="L25" s="267" t="s">
        <v>255</v>
      </c>
      <c r="M25" s="686" t="s">
        <v>253</v>
      </c>
      <c r="N25" s="272" t="s">
        <v>254</v>
      </c>
      <c r="O25" s="231"/>
      <c r="P25" s="231"/>
      <c r="Q25" s="231"/>
      <c r="R25" s="231"/>
      <c r="S25" s="231"/>
      <c r="T25" s="231"/>
      <c r="U25" s="813"/>
      <c r="V25" s="813"/>
      <c r="W25" s="813"/>
      <c r="X25" s="814"/>
      <c r="Y25" s="665"/>
      <c r="Z25" s="666"/>
      <c r="AA25" s="669" t="s">
        <v>255</v>
      </c>
      <c r="AB25" s="666"/>
      <c r="AC25" s="702" t="s">
        <v>253</v>
      </c>
      <c r="AD25" s="618"/>
      <c r="AE25" s="705" t="s">
        <v>254</v>
      </c>
      <c r="AF25" s="803"/>
      <c r="AG25" s="803"/>
      <c r="AH25" s="803"/>
      <c r="AI25" s="815"/>
      <c r="AJ25" s="803"/>
      <c r="AK25" s="220"/>
      <c r="AL25" s="220"/>
      <c r="AM25" s="220"/>
      <c r="AN25" s="220"/>
      <c r="AO25" s="220"/>
      <c r="AP25" s="220"/>
      <c r="AQ25" s="220"/>
      <c r="AR25" s="314"/>
      <c r="AS25" s="312" t="s">
        <v>255</v>
      </c>
      <c r="AT25" s="701" t="s">
        <v>253</v>
      </c>
      <c r="AU25" s="248" t="s">
        <v>254</v>
      </c>
      <c r="AV25" s="231"/>
      <c r="AW25" s="231"/>
      <c r="AX25" s="231"/>
      <c r="AY25" s="231"/>
      <c r="AZ25" s="231"/>
      <c r="BA25" s="231"/>
      <c r="BB25" s="231"/>
      <c r="BC25" s="231"/>
      <c r="BD25" s="232"/>
      <c r="BE25" s="234" t="s">
        <v>255</v>
      </c>
    </row>
    <row r="26" spans="1:57">
      <c r="A26" s="685"/>
      <c r="B26" s="246" t="s">
        <v>256</v>
      </c>
      <c r="C26" s="227"/>
      <c r="D26" s="227"/>
      <c r="E26" s="227"/>
      <c r="F26" s="227"/>
      <c r="G26" s="227"/>
      <c r="H26" s="227"/>
      <c r="I26" s="227"/>
      <c r="J26" s="227"/>
      <c r="K26" s="228"/>
      <c r="L26" s="264"/>
      <c r="M26" s="687"/>
      <c r="N26" s="266" t="s">
        <v>257</v>
      </c>
      <c r="O26" s="227"/>
      <c r="P26" s="227"/>
      <c r="Q26" s="227"/>
      <c r="R26" s="227"/>
      <c r="S26" s="227"/>
      <c r="T26" s="227"/>
      <c r="U26" s="816"/>
      <c r="V26" s="805"/>
      <c r="W26" s="816"/>
      <c r="X26" s="805"/>
      <c r="Y26" s="645"/>
      <c r="Z26" s="647"/>
      <c r="AA26" s="670"/>
      <c r="AB26" s="647"/>
      <c r="AC26" s="687"/>
      <c r="AD26" s="681"/>
      <c r="AE26" s="706" t="s">
        <v>257</v>
      </c>
      <c r="AF26" s="805"/>
      <c r="AG26" s="805"/>
      <c r="AH26" s="805"/>
      <c r="AI26" s="816"/>
      <c r="AJ26" s="805"/>
      <c r="AK26" s="227"/>
      <c r="AL26" s="227"/>
      <c r="AM26" s="227"/>
      <c r="AN26" s="227"/>
      <c r="AO26" s="227"/>
      <c r="AP26" s="227"/>
      <c r="AQ26" s="227"/>
      <c r="AR26" s="315"/>
      <c r="AS26" s="313"/>
      <c r="AT26" s="701"/>
      <c r="AU26" s="246" t="s">
        <v>256</v>
      </c>
      <c r="AV26" s="227"/>
      <c r="AW26" s="227"/>
      <c r="AX26" s="227"/>
      <c r="AY26" s="227"/>
      <c r="AZ26" s="227"/>
      <c r="BA26" s="227"/>
      <c r="BB26" s="227"/>
      <c r="BC26" s="227"/>
      <c r="BD26" s="228"/>
      <c r="BE26" s="229"/>
    </row>
    <row r="27" spans="1:57" ht="13.5" thickBot="1">
      <c r="A27" s="685"/>
      <c r="B27" s="247" t="s">
        <v>258</v>
      </c>
      <c r="C27" s="244"/>
      <c r="D27" s="244"/>
      <c r="E27" s="244"/>
      <c r="F27" s="244"/>
      <c r="G27" s="244"/>
      <c r="H27" s="244"/>
      <c r="I27" s="244"/>
      <c r="J27" s="244"/>
      <c r="K27" s="245"/>
      <c r="L27" s="265"/>
      <c r="M27" s="688"/>
      <c r="N27" s="323" t="s">
        <v>259</v>
      </c>
      <c r="O27" s="244"/>
      <c r="P27" s="244"/>
      <c r="Q27" s="244"/>
      <c r="R27" s="244"/>
      <c r="S27" s="244"/>
      <c r="T27" s="244"/>
      <c r="U27" s="817"/>
      <c r="V27" s="818"/>
      <c r="W27" s="817"/>
      <c r="X27" s="818"/>
      <c r="Y27" s="667"/>
      <c r="Z27" s="668"/>
      <c r="AA27" s="671"/>
      <c r="AB27" s="668"/>
      <c r="AC27" s="703"/>
      <c r="AD27" s="704"/>
      <c r="AE27" s="707" t="s">
        <v>259</v>
      </c>
      <c r="AF27" s="811"/>
      <c r="AG27" s="811"/>
      <c r="AH27" s="811"/>
      <c r="AI27" s="819"/>
      <c r="AJ27" s="811"/>
      <c r="AK27" s="244"/>
      <c r="AL27" s="244"/>
      <c r="AM27" s="244"/>
      <c r="AN27" s="244"/>
      <c r="AO27" s="244"/>
      <c r="AP27" s="244"/>
      <c r="AQ27" s="244"/>
      <c r="AR27" s="328"/>
      <c r="AS27" s="329"/>
      <c r="AT27" s="701"/>
      <c r="AU27" s="247" t="s">
        <v>258</v>
      </c>
      <c r="AV27" s="244"/>
      <c r="AW27" s="244"/>
      <c r="AX27" s="244"/>
      <c r="AY27" s="244"/>
      <c r="AZ27" s="244"/>
      <c r="BA27" s="244"/>
      <c r="BB27" s="244"/>
      <c r="BC27" s="244"/>
      <c r="BD27" s="245"/>
      <c r="BE27" s="230"/>
    </row>
    <row r="28" spans="1:57">
      <c r="A28" s="255" t="s">
        <v>260</v>
      </c>
      <c r="B28" s="256" t="s">
        <v>261</v>
      </c>
      <c r="C28" s="617" t="s">
        <v>262</v>
      </c>
      <c r="D28" s="618"/>
      <c r="E28" s="618"/>
      <c r="F28" s="618"/>
      <c r="G28" s="619"/>
      <c r="H28" s="652" t="s">
        <v>263</v>
      </c>
      <c r="I28" s="653"/>
      <c r="J28" s="653"/>
      <c r="K28" s="653"/>
      <c r="L28" s="654"/>
      <c r="M28" s="257" t="s">
        <v>260</v>
      </c>
      <c r="N28" s="298" t="s">
        <v>261</v>
      </c>
      <c r="O28" s="617" t="s">
        <v>262</v>
      </c>
      <c r="P28" s="618"/>
      <c r="Q28" s="618"/>
      <c r="R28" s="618"/>
      <c r="S28" s="619"/>
      <c r="T28" s="719" t="s">
        <v>263</v>
      </c>
      <c r="U28" s="720"/>
      <c r="V28" s="720"/>
      <c r="W28" s="720"/>
      <c r="X28" s="720"/>
      <c r="Y28" s="720"/>
      <c r="Z28" s="720"/>
      <c r="AA28" s="720"/>
      <c r="AB28" s="721"/>
      <c r="AC28" s="621" t="s">
        <v>263</v>
      </c>
      <c r="AD28" s="622"/>
      <c r="AE28" s="622"/>
      <c r="AF28" s="622"/>
      <c r="AG28" s="622"/>
      <c r="AH28" s="622"/>
      <c r="AI28" s="622"/>
      <c r="AJ28" s="623"/>
      <c r="AK28" s="617" t="s">
        <v>260</v>
      </c>
      <c r="AL28" s="618"/>
      <c r="AM28" s="643" t="s">
        <v>261</v>
      </c>
      <c r="AN28" s="635"/>
      <c r="AO28" s="617" t="s">
        <v>262</v>
      </c>
      <c r="AP28" s="618"/>
      <c r="AQ28" s="618"/>
      <c r="AR28" s="618"/>
      <c r="AS28" s="635"/>
      <c r="AT28" s="255" t="s">
        <v>260</v>
      </c>
      <c r="AU28" s="256" t="s">
        <v>261</v>
      </c>
      <c r="AV28" s="617" t="s">
        <v>262</v>
      </c>
      <c r="AW28" s="618"/>
      <c r="AX28" s="618"/>
      <c r="AY28" s="618"/>
      <c r="AZ28" s="619"/>
      <c r="BA28" s="652" t="s">
        <v>263</v>
      </c>
      <c r="BB28" s="653"/>
      <c r="BC28" s="653"/>
      <c r="BD28" s="653"/>
      <c r="BE28" s="661"/>
    </row>
    <row r="29" spans="1:57">
      <c r="A29" s="318"/>
      <c r="B29" s="320"/>
      <c r="C29" s="322"/>
      <c r="D29" s="276"/>
      <c r="E29" s="276"/>
      <c r="F29" s="276"/>
      <c r="G29" s="308"/>
      <c r="H29" s="655" t="s">
        <v>264</v>
      </c>
      <c r="I29" s="656"/>
      <c r="J29" s="656"/>
      <c r="K29" s="656"/>
      <c r="L29" s="656"/>
      <c r="M29" s="322"/>
      <c r="N29" s="277"/>
      <c r="O29" s="322"/>
      <c r="P29" s="276"/>
      <c r="Q29" s="276"/>
      <c r="R29" s="276"/>
      <c r="S29" s="308"/>
      <c r="T29" s="722" t="s">
        <v>264</v>
      </c>
      <c r="U29" s="633"/>
      <c r="V29" s="633"/>
      <c r="W29" s="633"/>
      <c r="X29" s="633"/>
      <c r="Y29" s="681"/>
      <c r="Z29" s="681"/>
      <c r="AA29" s="681"/>
      <c r="AB29" s="660"/>
      <c r="AC29" s="632" t="s">
        <v>264</v>
      </c>
      <c r="AD29" s="633"/>
      <c r="AE29" s="633"/>
      <c r="AF29" s="633"/>
      <c r="AG29" s="633"/>
      <c r="AH29" s="633"/>
      <c r="AI29" s="633"/>
      <c r="AJ29" s="634"/>
      <c r="AK29" s="644"/>
      <c r="AL29" s="645"/>
      <c r="AM29" s="646"/>
      <c r="AN29" s="647"/>
      <c r="AO29" s="307"/>
      <c r="AP29" s="306"/>
      <c r="AQ29" s="305"/>
      <c r="AR29" s="306"/>
      <c r="AS29" s="330"/>
      <c r="AT29" s="318"/>
      <c r="AU29" s="320"/>
      <c r="AV29" s="322"/>
      <c r="AW29" s="276"/>
      <c r="AX29" s="276"/>
      <c r="AY29" s="276"/>
      <c r="AZ29" s="308"/>
      <c r="BA29" s="655" t="s">
        <v>264</v>
      </c>
      <c r="BB29" s="656"/>
      <c r="BC29" s="656"/>
      <c r="BD29" s="656"/>
      <c r="BE29" s="67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41">
        <v>2</v>
      </c>
      <c r="V30" s="642"/>
      <c r="W30" s="641">
        <v>3</v>
      </c>
      <c r="X30" s="642"/>
      <c r="Y30" s="641">
        <v>4</v>
      </c>
      <c r="Z30" s="642"/>
      <c r="AA30" s="641">
        <v>5</v>
      </c>
      <c r="AB30" s="724"/>
      <c r="AC30" s="368">
        <v>1</v>
      </c>
      <c r="AD30" s="365">
        <v>2</v>
      </c>
      <c r="AE30" s="682">
        <v>3</v>
      </c>
      <c r="AF30" s="709"/>
      <c r="AG30" s="682">
        <v>4</v>
      </c>
      <c r="AH30" s="682"/>
      <c r="AI30" s="682">
        <v>5</v>
      </c>
      <c r="AJ30" s="683"/>
      <c r="AK30" s="644"/>
      <c r="AL30" s="645"/>
      <c r="AM30" s="646"/>
      <c r="AN30" s="647"/>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6" t="s">
        <v>265</v>
      </c>
      <c r="I31" s="677"/>
      <c r="J31" s="677"/>
      <c r="K31" s="677"/>
      <c r="L31" s="677"/>
      <c r="M31" s="322"/>
      <c r="N31" s="277"/>
      <c r="O31" s="322"/>
      <c r="P31" s="276"/>
      <c r="Q31" s="276"/>
      <c r="R31" s="276"/>
      <c r="S31" s="308"/>
      <c r="T31" s="639" t="s">
        <v>265</v>
      </c>
      <c r="U31" s="640"/>
      <c r="V31" s="640"/>
      <c r="W31" s="640"/>
      <c r="X31" s="640"/>
      <c r="Y31" s="618"/>
      <c r="Z31" s="618"/>
      <c r="AA31" s="618"/>
      <c r="AB31" s="635"/>
      <c r="AC31" s="699" t="s">
        <v>265</v>
      </c>
      <c r="AD31" s="640"/>
      <c r="AE31" s="640"/>
      <c r="AF31" s="640"/>
      <c r="AG31" s="640"/>
      <c r="AH31" s="640"/>
      <c r="AI31" s="640"/>
      <c r="AJ31" s="700"/>
      <c r="AK31" s="644"/>
      <c r="AL31" s="645"/>
      <c r="AM31" s="646"/>
      <c r="AN31" s="647"/>
      <c r="AO31" s="307"/>
      <c r="AP31" s="306"/>
      <c r="AQ31" s="305"/>
      <c r="AR31" s="306"/>
      <c r="AS31" s="330"/>
      <c r="AT31" s="318"/>
      <c r="AU31" s="320"/>
      <c r="AV31" s="322"/>
      <c r="AW31" s="276"/>
      <c r="AX31" s="276"/>
      <c r="AY31" s="276"/>
      <c r="AZ31" s="308"/>
      <c r="BA31" s="676" t="s">
        <v>265</v>
      </c>
      <c r="BB31" s="677"/>
      <c r="BC31" s="677"/>
      <c r="BD31" s="677"/>
      <c r="BE31" s="678"/>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3">
        <v>2</v>
      </c>
      <c r="V32" s="723"/>
      <c r="W32" s="683">
        <v>3</v>
      </c>
      <c r="X32" s="723"/>
      <c r="Y32" s="683">
        <v>4</v>
      </c>
      <c r="Z32" s="723"/>
      <c r="AA32" s="683">
        <v>5</v>
      </c>
      <c r="AB32" s="718"/>
      <c r="AC32" s="370">
        <v>1</v>
      </c>
      <c r="AD32" s="371">
        <v>2</v>
      </c>
      <c r="AE32" s="708">
        <v>3</v>
      </c>
      <c r="AF32" s="704"/>
      <c r="AG32" s="708">
        <v>4</v>
      </c>
      <c r="AH32" s="708"/>
      <c r="AI32" s="708">
        <v>5</v>
      </c>
      <c r="AJ32" s="641"/>
      <c r="AK32" s="644"/>
      <c r="AL32" s="645"/>
      <c r="AM32" s="646"/>
      <c r="AN32" s="647"/>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44"/>
      <c r="AL33" s="645"/>
      <c r="AM33" s="646"/>
      <c r="AN33" s="647"/>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30" t="s">
        <v>266</v>
      </c>
      <c r="U34" s="631"/>
      <c r="V34" s="631"/>
      <c r="W34" s="631"/>
      <c r="X34" s="631"/>
      <c r="Y34" s="631"/>
      <c r="Z34" s="631"/>
      <c r="AA34" s="631"/>
      <c r="AB34" s="631"/>
      <c r="AC34" s="631"/>
      <c r="AD34" s="631"/>
      <c r="AE34" s="631"/>
      <c r="AF34" s="631"/>
      <c r="AG34" s="631"/>
      <c r="AH34" s="631"/>
      <c r="AI34" s="631"/>
      <c r="AJ34" s="631"/>
      <c r="AK34" s="644"/>
      <c r="AL34" s="645"/>
      <c r="AM34" s="646"/>
      <c r="AN34" s="647"/>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10" t="s">
        <v>264</v>
      </c>
      <c r="U35" s="711"/>
      <c r="V35" s="711"/>
      <c r="W35" s="711"/>
      <c r="X35" s="711"/>
      <c r="Y35" s="711"/>
      <c r="Z35" s="260"/>
      <c r="AA35" s="260"/>
      <c r="AB35" s="260"/>
      <c r="AC35" s="624" t="s">
        <v>265</v>
      </c>
      <c r="AD35" s="625"/>
      <c r="AE35" s="625"/>
      <c r="AF35" s="626"/>
      <c r="AG35" s="626"/>
      <c r="AH35" s="626"/>
      <c r="AI35" s="626"/>
      <c r="AJ35" s="627"/>
      <c r="AK35" s="644"/>
      <c r="AL35" s="645"/>
      <c r="AM35" s="646"/>
      <c r="AN35" s="647"/>
      <c r="AO35" s="307"/>
      <c r="AP35" s="306"/>
      <c r="AQ35" s="305"/>
      <c r="AR35" s="306"/>
      <c r="AS35" s="330"/>
      <c r="AT35" s="318"/>
      <c r="AU35" s="320"/>
      <c r="AV35" s="322"/>
      <c r="AW35" s="276"/>
      <c r="AX35" s="276"/>
      <c r="AY35" s="276"/>
      <c r="AZ35" s="311"/>
      <c r="BA35" s="262"/>
      <c r="BB35" s="258"/>
      <c r="BC35" s="258"/>
      <c r="BD35" s="258"/>
      <c r="BE35" s="263"/>
    </row>
    <row r="36" spans="1:57" ht="8.1" customHeight="1">
      <c r="A36" s="689"/>
      <c r="B36" s="690"/>
      <c r="C36" s="691"/>
      <c r="D36" s="681"/>
      <c r="E36" s="681"/>
      <c r="F36" s="681"/>
      <c r="G36" s="660"/>
      <c r="H36" s="262"/>
      <c r="I36" s="258"/>
      <c r="J36" s="258"/>
      <c r="K36" s="258"/>
      <c r="L36" s="258"/>
      <c r="M36" s="691"/>
      <c r="N36" s="712"/>
      <c r="O36" s="691"/>
      <c r="P36" s="681"/>
      <c r="Q36" s="681"/>
      <c r="R36" s="681"/>
      <c r="S36" s="7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4"/>
      <c r="AL36" s="645"/>
      <c r="AM36" s="646"/>
      <c r="AN36" s="647"/>
      <c r="AO36" s="821"/>
      <c r="AP36" s="822"/>
      <c r="AQ36" s="646"/>
      <c r="AR36" s="822"/>
      <c r="AS36" s="823"/>
      <c r="AT36" s="689"/>
      <c r="AU36" s="690"/>
      <c r="AV36" s="691"/>
      <c r="AW36" s="681"/>
      <c r="AX36" s="681"/>
      <c r="AY36" s="681"/>
      <c r="AZ36" s="660"/>
      <c r="BA36" s="262"/>
      <c r="BB36" s="258"/>
      <c r="BC36" s="258"/>
      <c r="BD36" s="258"/>
      <c r="BE36" s="263"/>
    </row>
    <row r="37" spans="1:57" ht="8.1" customHeight="1">
      <c r="A37" s="689"/>
      <c r="B37" s="690"/>
      <c r="C37" s="691"/>
      <c r="D37" s="681"/>
      <c r="E37" s="681"/>
      <c r="F37" s="681"/>
      <c r="G37" s="660"/>
      <c r="H37" s="262"/>
      <c r="I37" s="258"/>
      <c r="J37" s="258"/>
      <c r="K37" s="258"/>
      <c r="L37" s="258"/>
      <c r="M37" s="691"/>
      <c r="N37" s="712"/>
      <c r="O37" s="691"/>
      <c r="P37" s="681"/>
      <c r="Q37" s="681"/>
      <c r="R37" s="681"/>
      <c r="S37" s="7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4"/>
      <c r="AL37" s="645"/>
      <c r="AM37" s="646"/>
      <c r="AN37" s="647"/>
      <c r="AO37" s="821"/>
      <c r="AP37" s="822"/>
      <c r="AQ37" s="646"/>
      <c r="AR37" s="822"/>
      <c r="AS37" s="823"/>
      <c r="AT37" s="689"/>
      <c r="AU37" s="690"/>
      <c r="AV37" s="691"/>
      <c r="AW37" s="681"/>
      <c r="AX37" s="681"/>
      <c r="AY37" s="681"/>
      <c r="AZ37" s="660"/>
      <c r="BA37" s="262"/>
      <c r="BB37" s="258"/>
      <c r="BC37" s="258"/>
      <c r="BD37" s="258"/>
      <c r="BE37" s="263"/>
    </row>
    <row r="38" spans="1:57" ht="8.1" customHeight="1">
      <c r="A38" s="679"/>
      <c r="B38" s="657"/>
      <c r="C38" s="613"/>
      <c r="D38" s="614"/>
      <c r="E38" s="614"/>
      <c r="F38" s="614"/>
      <c r="G38" s="615"/>
      <c r="H38" s="648"/>
      <c r="I38" s="649"/>
      <c r="J38" s="649"/>
      <c r="K38" s="649"/>
      <c r="L38" s="649"/>
      <c r="M38" s="613"/>
      <c r="N38" s="615"/>
      <c r="O38" s="613"/>
      <c r="P38" s="614"/>
      <c r="Q38" s="614"/>
      <c r="R38" s="614"/>
      <c r="S38" s="63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3"/>
      <c r="AL38" s="645"/>
      <c r="AM38" s="614"/>
      <c r="AN38" s="647"/>
      <c r="AO38" s="613"/>
      <c r="AP38" s="614"/>
      <c r="AQ38" s="614"/>
      <c r="AR38" s="614"/>
      <c r="AS38" s="615"/>
      <c r="AT38" s="679"/>
      <c r="AU38" s="657"/>
      <c r="AV38" s="613"/>
      <c r="AW38" s="614"/>
      <c r="AX38" s="614"/>
      <c r="AY38" s="614"/>
      <c r="AZ38" s="615"/>
      <c r="BA38" s="648"/>
      <c r="BB38" s="649"/>
      <c r="BC38" s="649"/>
      <c r="BD38" s="649"/>
      <c r="BE38" s="680"/>
    </row>
    <row r="39" spans="1:57" ht="8.1" customHeight="1">
      <c r="A39" s="679"/>
      <c r="B39" s="657"/>
      <c r="C39" s="613"/>
      <c r="D39" s="614"/>
      <c r="E39" s="614"/>
      <c r="F39" s="614"/>
      <c r="G39" s="615"/>
      <c r="H39" s="650"/>
      <c r="I39" s="649"/>
      <c r="J39" s="649"/>
      <c r="K39" s="649"/>
      <c r="L39" s="649"/>
      <c r="M39" s="613"/>
      <c r="N39" s="615"/>
      <c r="O39" s="613"/>
      <c r="P39" s="614"/>
      <c r="Q39" s="614"/>
      <c r="R39" s="614"/>
      <c r="S39" s="63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3"/>
      <c r="AL39" s="645"/>
      <c r="AM39" s="614"/>
      <c r="AN39" s="647"/>
      <c r="AO39" s="613"/>
      <c r="AP39" s="614"/>
      <c r="AQ39" s="614"/>
      <c r="AR39" s="614"/>
      <c r="AS39" s="615"/>
      <c r="AT39" s="679"/>
      <c r="AU39" s="657"/>
      <c r="AV39" s="613"/>
      <c r="AW39" s="614"/>
      <c r="AX39" s="614"/>
      <c r="AY39" s="614"/>
      <c r="AZ39" s="615"/>
      <c r="BA39" s="650"/>
      <c r="BB39" s="649"/>
      <c r="BC39" s="649"/>
      <c r="BD39" s="649"/>
      <c r="BE39" s="680"/>
    </row>
    <row r="40" spans="1:57" ht="8.1" customHeight="1">
      <c r="A40" s="679"/>
      <c r="B40" s="657"/>
      <c r="C40" s="613"/>
      <c r="D40" s="614"/>
      <c r="E40" s="614"/>
      <c r="F40" s="614"/>
      <c r="G40" s="615"/>
      <c r="H40" s="658"/>
      <c r="I40" s="659"/>
      <c r="J40" s="659"/>
      <c r="K40" s="659"/>
      <c r="L40" s="659"/>
      <c r="M40" s="613"/>
      <c r="N40" s="615"/>
      <c r="O40" s="613"/>
      <c r="P40" s="614"/>
      <c r="Q40" s="614"/>
      <c r="R40" s="614"/>
      <c r="S40" s="63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3"/>
      <c r="AL40" s="645"/>
      <c r="AM40" s="614"/>
      <c r="AN40" s="647"/>
      <c r="AO40" s="613"/>
      <c r="AP40" s="614"/>
      <c r="AQ40" s="614"/>
      <c r="AR40" s="614"/>
      <c r="AS40" s="615"/>
      <c r="AT40" s="679"/>
      <c r="AU40" s="657"/>
      <c r="AV40" s="613"/>
      <c r="AW40" s="614"/>
      <c r="AX40" s="614"/>
      <c r="AY40" s="614"/>
      <c r="AZ40" s="615"/>
      <c r="BA40" s="658"/>
      <c r="BB40" s="659"/>
      <c r="BC40" s="659"/>
      <c r="BD40" s="659"/>
      <c r="BE40" s="684"/>
    </row>
    <row r="41" spans="1:57" ht="8.1" customHeight="1">
      <c r="A41" s="679"/>
      <c r="B41" s="657"/>
      <c r="C41" s="613"/>
      <c r="D41" s="614"/>
      <c r="E41" s="614"/>
      <c r="F41" s="614"/>
      <c r="G41" s="615"/>
      <c r="H41" s="658"/>
      <c r="I41" s="659"/>
      <c r="J41" s="659"/>
      <c r="K41" s="659"/>
      <c r="L41" s="659"/>
      <c r="M41" s="613"/>
      <c r="N41" s="615"/>
      <c r="O41" s="613"/>
      <c r="P41" s="614"/>
      <c r="Q41" s="614"/>
      <c r="R41" s="614"/>
      <c r="S41" s="63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3"/>
      <c r="AL41" s="645"/>
      <c r="AM41" s="614"/>
      <c r="AN41" s="647"/>
      <c r="AO41" s="613"/>
      <c r="AP41" s="614"/>
      <c r="AQ41" s="614"/>
      <c r="AR41" s="614"/>
      <c r="AS41" s="615"/>
      <c r="AT41" s="679"/>
      <c r="AU41" s="657"/>
      <c r="AV41" s="613"/>
      <c r="AW41" s="614"/>
      <c r="AX41" s="614"/>
      <c r="AY41" s="614"/>
      <c r="AZ41" s="615"/>
      <c r="BA41" s="658"/>
      <c r="BB41" s="659"/>
      <c r="BC41" s="659"/>
      <c r="BD41" s="659"/>
      <c r="BE41" s="684"/>
    </row>
    <row r="42" spans="1:57" ht="8.1" customHeight="1">
      <c r="A42" s="679"/>
      <c r="B42" s="657"/>
      <c r="C42" s="613"/>
      <c r="D42" s="614"/>
      <c r="E42" s="614"/>
      <c r="F42" s="614"/>
      <c r="G42" s="615"/>
      <c r="H42" s="648"/>
      <c r="I42" s="649"/>
      <c r="J42" s="649"/>
      <c r="K42" s="649"/>
      <c r="L42" s="649"/>
      <c r="M42" s="613"/>
      <c r="N42" s="615"/>
      <c r="O42" s="613"/>
      <c r="P42" s="614"/>
      <c r="Q42" s="614"/>
      <c r="R42" s="614"/>
      <c r="S42" s="63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3"/>
      <c r="AL42" s="645"/>
      <c r="AM42" s="614"/>
      <c r="AN42" s="647"/>
      <c r="AO42" s="613"/>
      <c r="AP42" s="614"/>
      <c r="AQ42" s="614"/>
      <c r="AR42" s="614"/>
      <c r="AS42" s="615"/>
      <c r="AT42" s="679"/>
      <c r="AU42" s="657"/>
      <c r="AV42" s="613"/>
      <c r="AW42" s="614"/>
      <c r="AX42" s="614"/>
      <c r="AY42" s="614"/>
      <c r="AZ42" s="615"/>
      <c r="BA42" s="648"/>
      <c r="BB42" s="649"/>
      <c r="BC42" s="649"/>
      <c r="BD42" s="649"/>
      <c r="BE42" s="680"/>
    </row>
    <row r="43" spans="1:57" ht="8.1" customHeight="1">
      <c r="A43" s="679"/>
      <c r="B43" s="657"/>
      <c r="C43" s="613"/>
      <c r="D43" s="614"/>
      <c r="E43" s="614"/>
      <c r="F43" s="614"/>
      <c r="G43" s="615"/>
      <c r="H43" s="650"/>
      <c r="I43" s="649"/>
      <c r="J43" s="649"/>
      <c r="K43" s="649"/>
      <c r="L43" s="649"/>
      <c r="M43" s="613"/>
      <c r="N43" s="615"/>
      <c r="O43" s="613"/>
      <c r="P43" s="614"/>
      <c r="Q43" s="614"/>
      <c r="R43" s="614"/>
      <c r="S43" s="63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3"/>
      <c r="AL43" s="645"/>
      <c r="AM43" s="614"/>
      <c r="AN43" s="647"/>
      <c r="AO43" s="613"/>
      <c r="AP43" s="614"/>
      <c r="AQ43" s="614"/>
      <c r="AR43" s="614"/>
      <c r="AS43" s="615"/>
      <c r="AT43" s="679"/>
      <c r="AU43" s="657"/>
      <c r="AV43" s="613"/>
      <c r="AW43" s="614"/>
      <c r="AX43" s="614"/>
      <c r="AY43" s="614"/>
      <c r="AZ43" s="615"/>
      <c r="BA43" s="650"/>
      <c r="BB43" s="649"/>
      <c r="BC43" s="649"/>
      <c r="BD43" s="649"/>
      <c r="BE43" s="680"/>
    </row>
    <row r="44" spans="1:57" ht="8.1" customHeight="1">
      <c r="A44" s="679"/>
      <c r="B44" s="657"/>
      <c r="C44" s="613"/>
      <c r="D44" s="614"/>
      <c r="E44" s="614"/>
      <c r="F44" s="614"/>
      <c r="G44" s="615"/>
      <c r="H44" s="658"/>
      <c r="I44" s="659"/>
      <c r="J44" s="659"/>
      <c r="K44" s="659"/>
      <c r="L44" s="659"/>
      <c r="M44" s="613"/>
      <c r="N44" s="615"/>
      <c r="O44" s="613"/>
      <c r="P44" s="614"/>
      <c r="Q44" s="614"/>
      <c r="R44" s="614"/>
      <c r="S44" s="63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3"/>
      <c r="AL44" s="645"/>
      <c r="AM44" s="614"/>
      <c r="AN44" s="647"/>
      <c r="AO44" s="613"/>
      <c r="AP44" s="614"/>
      <c r="AQ44" s="614"/>
      <c r="AR44" s="614"/>
      <c r="AS44" s="615"/>
      <c r="AT44" s="679"/>
      <c r="AU44" s="657"/>
      <c r="AV44" s="613"/>
      <c r="AW44" s="614"/>
      <c r="AX44" s="614"/>
      <c r="AY44" s="614"/>
      <c r="AZ44" s="615"/>
      <c r="BA44" s="658"/>
      <c r="BB44" s="659"/>
      <c r="BC44" s="659"/>
      <c r="BD44" s="659"/>
      <c r="BE44" s="684"/>
    </row>
    <row r="45" spans="1:57" ht="8.1" customHeight="1">
      <c r="A45" s="679"/>
      <c r="B45" s="657"/>
      <c r="C45" s="613"/>
      <c r="D45" s="614"/>
      <c r="E45" s="614"/>
      <c r="F45" s="614"/>
      <c r="G45" s="615"/>
      <c r="H45" s="658"/>
      <c r="I45" s="659"/>
      <c r="J45" s="659"/>
      <c r="K45" s="659"/>
      <c r="L45" s="659"/>
      <c r="M45" s="613"/>
      <c r="N45" s="615"/>
      <c r="O45" s="613"/>
      <c r="P45" s="614"/>
      <c r="Q45" s="614"/>
      <c r="R45" s="614"/>
      <c r="S45" s="63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3"/>
      <c r="AL45" s="645"/>
      <c r="AM45" s="614"/>
      <c r="AN45" s="647"/>
      <c r="AO45" s="613"/>
      <c r="AP45" s="614"/>
      <c r="AQ45" s="614"/>
      <c r="AR45" s="614"/>
      <c r="AS45" s="615"/>
      <c r="AT45" s="679"/>
      <c r="AU45" s="657"/>
      <c r="AV45" s="613"/>
      <c r="AW45" s="614"/>
      <c r="AX45" s="614"/>
      <c r="AY45" s="614"/>
      <c r="AZ45" s="615"/>
      <c r="BA45" s="658"/>
      <c r="BB45" s="659"/>
      <c r="BC45" s="659"/>
      <c r="BD45" s="659"/>
      <c r="BE45" s="684"/>
    </row>
    <row r="46" spans="1:57" ht="8.1" customHeight="1">
      <c r="A46" s="679"/>
      <c r="B46" s="657"/>
      <c r="C46" s="613"/>
      <c r="D46" s="614"/>
      <c r="E46" s="614"/>
      <c r="F46" s="614"/>
      <c r="G46" s="615"/>
      <c r="H46" s="236"/>
      <c r="I46" s="237"/>
      <c r="J46" s="237"/>
      <c r="K46" s="237"/>
      <c r="L46" s="237"/>
      <c r="M46" s="613"/>
      <c r="N46" s="615"/>
      <c r="O46" s="613"/>
      <c r="P46" s="614"/>
      <c r="Q46" s="614"/>
      <c r="R46" s="614"/>
      <c r="S46" s="63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3"/>
      <c r="AL46" s="645"/>
      <c r="AM46" s="614"/>
      <c r="AN46" s="647"/>
      <c r="AO46" s="613"/>
      <c r="AP46" s="614"/>
      <c r="AQ46" s="614"/>
      <c r="AR46" s="614"/>
      <c r="AS46" s="615"/>
      <c r="AT46" s="679"/>
      <c r="AU46" s="657"/>
      <c r="AV46" s="613"/>
      <c r="AW46" s="614"/>
      <c r="AX46" s="614"/>
      <c r="AY46" s="614"/>
      <c r="AZ46" s="615"/>
      <c r="BA46" s="236"/>
      <c r="BB46" s="237"/>
      <c r="BC46" s="237"/>
      <c r="BD46" s="237"/>
      <c r="BE46" s="238"/>
    </row>
    <row r="47" spans="1:57" ht="8.1" customHeight="1" thickBot="1">
      <c r="A47" s="679"/>
      <c r="B47" s="657"/>
      <c r="C47" s="613"/>
      <c r="D47" s="614"/>
      <c r="E47" s="614"/>
      <c r="F47" s="614"/>
      <c r="G47" s="615"/>
      <c r="H47" s="236"/>
      <c r="I47" s="237"/>
      <c r="J47" s="237"/>
      <c r="K47" s="237"/>
      <c r="L47" s="237"/>
      <c r="M47" s="613"/>
      <c r="N47" s="615"/>
      <c r="O47" s="613"/>
      <c r="P47" s="614"/>
      <c r="Q47" s="614"/>
      <c r="R47" s="614"/>
      <c r="S47" s="63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3"/>
      <c r="AL47" s="645"/>
      <c r="AM47" s="614"/>
      <c r="AN47" s="647"/>
      <c r="AO47" s="613"/>
      <c r="AP47" s="614"/>
      <c r="AQ47" s="614"/>
      <c r="AR47" s="614"/>
      <c r="AS47" s="615"/>
      <c r="AT47" s="679"/>
      <c r="AU47" s="657"/>
      <c r="AV47" s="613"/>
      <c r="AW47" s="614"/>
      <c r="AX47" s="614"/>
      <c r="AY47" s="614"/>
      <c r="AZ47" s="615"/>
      <c r="BA47" s="236"/>
      <c r="BB47" s="237"/>
      <c r="BC47" s="237"/>
      <c r="BD47" s="237"/>
      <c r="BE47" s="238"/>
    </row>
    <row r="48" spans="1:57" ht="8.1" customHeight="1">
      <c r="A48" s="679"/>
      <c r="B48" s="657"/>
      <c r="C48" s="613"/>
      <c r="D48" s="614"/>
      <c r="E48" s="614"/>
      <c r="F48" s="614"/>
      <c r="G48" s="615"/>
      <c r="H48" s="236"/>
      <c r="I48" s="237"/>
      <c r="J48" s="237"/>
      <c r="K48" s="237"/>
      <c r="L48" s="237"/>
      <c r="M48" s="613"/>
      <c r="N48" s="615"/>
      <c r="O48" s="613"/>
      <c r="P48" s="614"/>
      <c r="Q48" s="614"/>
      <c r="R48" s="614"/>
      <c r="S48" s="615"/>
      <c r="T48" s="290"/>
      <c r="U48" s="291"/>
      <c r="V48" s="291"/>
      <c r="W48" s="291"/>
      <c r="X48" s="291"/>
      <c r="Y48" s="291"/>
      <c r="Z48" s="291"/>
      <c r="AA48" s="291"/>
      <c r="AB48" s="291"/>
      <c r="AC48" s="291"/>
      <c r="AD48" s="291"/>
      <c r="AE48" s="291"/>
      <c r="AF48" s="291"/>
      <c r="AG48" s="291"/>
      <c r="AH48" s="291"/>
      <c r="AI48" s="291"/>
      <c r="AJ48" s="291"/>
      <c r="AK48" s="613"/>
      <c r="AL48" s="645"/>
      <c r="AM48" s="614"/>
      <c r="AN48" s="647"/>
      <c r="AO48" s="613"/>
      <c r="AP48" s="614"/>
      <c r="AQ48" s="614"/>
      <c r="AR48" s="614"/>
      <c r="AS48" s="615"/>
      <c r="AT48" s="679"/>
      <c r="AU48" s="657"/>
      <c r="AV48" s="613"/>
      <c r="AW48" s="614"/>
      <c r="AX48" s="614"/>
      <c r="AY48" s="614"/>
      <c r="AZ48" s="615"/>
      <c r="BA48" s="236"/>
      <c r="BB48" s="237"/>
      <c r="BC48" s="237"/>
      <c r="BD48" s="237"/>
      <c r="BE48" s="238"/>
    </row>
    <row r="49" spans="1:57" ht="8.1" customHeight="1">
      <c r="A49" s="679"/>
      <c r="B49" s="657"/>
      <c r="C49" s="613"/>
      <c r="D49" s="614"/>
      <c r="E49" s="614"/>
      <c r="F49" s="614"/>
      <c r="G49" s="615"/>
      <c r="H49" s="236"/>
      <c r="I49" s="237"/>
      <c r="J49" s="237"/>
      <c r="K49" s="237"/>
      <c r="L49" s="237"/>
      <c r="M49" s="613"/>
      <c r="N49" s="615"/>
      <c r="O49" s="613"/>
      <c r="P49" s="614"/>
      <c r="Q49" s="614"/>
      <c r="R49" s="614"/>
      <c r="S49" s="615"/>
      <c r="T49" s="292"/>
      <c r="U49" s="3"/>
      <c r="V49" s="3"/>
      <c r="W49" s="3"/>
      <c r="X49" s="3"/>
      <c r="Y49" s="3"/>
      <c r="Z49" s="3"/>
      <c r="AA49" s="3"/>
      <c r="AB49" s="3"/>
      <c r="AC49" s="3"/>
      <c r="AD49" s="3"/>
      <c r="AE49" s="3"/>
      <c r="AF49" s="3"/>
      <c r="AG49" s="3"/>
      <c r="AH49" s="3"/>
      <c r="AI49" s="3"/>
      <c r="AJ49" s="3"/>
      <c r="AK49" s="613"/>
      <c r="AL49" s="645"/>
      <c r="AM49" s="614"/>
      <c r="AN49" s="647"/>
      <c r="AO49" s="613"/>
      <c r="AP49" s="614"/>
      <c r="AQ49" s="614"/>
      <c r="AR49" s="614"/>
      <c r="AS49" s="615"/>
      <c r="AT49" s="679"/>
      <c r="AU49" s="657"/>
      <c r="AV49" s="613"/>
      <c r="AW49" s="614"/>
      <c r="AX49" s="614"/>
      <c r="AY49" s="614"/>
      <c r="AZ49" s="615"/>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267</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268</v>
      </c>
      <c r="B1" s="354" t="s">
        <v>269</v>
      </c>
      <c r="C1" s="354" t="s">
        <v>270</v>
      </c>
      <c r="D1" s="355" t="s">
        <v>271</v>
      </c>
    </row>
    <row r="2" spans="1:4" ht="8.25" customHeight="1">
      <c r="A2" s="350"/>
      <c r="B2" s="344"/>
      <c r="C2" s="351"/>
      <c r="D2" s="352"/>
    </row>
    <row r="3" spans="1:4" ht="18.75" customHeight="1">
      <c r="A3" s="347" t="s">
        <v>272</v>
      </c>
      <c r="B3" s="357">
        <v>41146</v>
      </c>
      <c r="C3" s="358" t="s">
        <v>273</v>
      </c>
      <c r="D3" s="308"/>
    </row>
    <row r="4" spans="1:4" ht="27" customHeight="1">
      <c r="A4" s="347" t="s">
        <v>274</v>
      </c>
      <c r="B4" s="357">
        <v>41171</v>
      </c>
      <c r="C4" s="359" t="s">
        <v>275</v>
      </c>
      <c r="D4" s="356" t="s">
        <v>276</v>
      </c>
    </row>
    <row r="5" spans="1:4" ht="25.5">
      <c r="A5" s="347" t="s">
        <v>277</v>
      </c>
      <c r="B5" s="357">
        <v>41891</v>
      </c>
      <c r="C5" s="359" t="s">
        <v>278</v>
      </c>
      <c r="D5" s="356" t="s">
        <v>279</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2022-02-06T16:36:51Z</dcterms:modified>
  <cp:category/>
  <cp:contentStatus/>
</cp:coreProperties>
</file>